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tabRatio="617" activeTab="0"/>
  </bookViews>
  <sheets>
    <sheet name="SVT" sheetId="1" r:id="rId1"/>
  </sheets>
  <definedNames/>
  <calcPr fullCalcOnLoad="1"/>
</workbook>
</file>

<file path=xl/comments1.xml><?xml version="1.0" encoding="utf-8"?>
<comments xmlns="http://schemas.openxmlformats.org/spreadsheetml/2006/main">
  <authors>
    <author>philippe</author>
  </authors>
  <commentList>
    <comment ref="G38" authorId="0">
      <text>
        <r>
          <t/>
        </r>
      </text>
    </comment>
    <comment ref="D38" authorId="0">
      <text>
        <r>
          <rPr>
            <sz val="8"/>
            <rFont val="Tahoma"/>
            <family val="0"/>
          </rPr>
          <t>DEVOIR 1 partie B
rythme respiratoire et cardiaque</t>
        </r>
      </text>
    </comment>
    <comment ref="E38" authorId="0">
      <text>
        <r>
          <rPr>
            <b/>
            <sz val="8"/>
            <rFont val="Tahoma"/>
            <family val="0"/>
          </rPr>
          <t xml:space="preserve">devoir maison
effets de l'entraînement
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t/>
        </r>
      </text>
    </comment>
    <comment ref="F38" authorId="0">
      <text>
        <r>
          <rPr>
            <b/>
            <sz val="8"/>
            <rFont val="Tahoma"/>
            <family val="0"/>
          </rPr>
          <t xml:space="preserve">contrôle lecture balzac
</t>
        </r>
        <r>
          <rPr>
            <sz val="8"/>
            <rFont val="Tahoma"/>
            <family val="0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0"/>
          </rPr>
          <t>philippe:</t>
        </r>
        <r>
          <rPr>
            <sz val="8"/>
            <rFont val="Tahoma"/>
            <family val="0"/>
          </rPr>
          <t xml:space="preserve">
evaluation finale s3
</t>
        </r>
      </text>
    </comment>
    <comment ref="J38" authorId="0">
      <text>
        <r>
          <rPr>
            <b/>
            <sz val="8"/>
            <rFont val="Tahoma"/>
            <family val="0"/>
          </rPr>
          <t xml:space="preserve">notions s3
</t>
        </r>
        <r>
          <rPr>
            <sz val="8"/>
            <rFont val="Tahoma"/>
            <family val="0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0"/>
          </rPr>
          <t xml:space="preserve">discussion
</t>
        </r>
        <r>
          <rPr>
            <sz val="8"/>
            <rFont val="Tahoma"/>
            <family val="0"/>
          </rPr>
          <t xml:space="preserve">
</t>
        </r>
      </text>
    </comment>
    <comment ref="L3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<sst xmlns="http://schemas.openxmlformats.org/spreadsheetml/2006/main" count="39" uniqueCount="38">
  <si>
    <t>Elève n°</t>
  </si>
  <si>
    <t>Coefficient du devoir</t>
  </si>
  <si>
    <t>moy.</t>
  </si>
  <si>
    <t>bulletin</t>
  </si>
  <si>
    <t>Note Maximale</t>
  </si>
  <si>
    <t>Note Minimale</t>
  </si>
  <si>
    <t>Ecart type</t>
  </si>
  <si>
    <t>Moyenne des devoirs</t>
  </si>
  <si>
    <t>28</t>
  </si>
  <si>
    <t>29</t>
  </si>
  <si>
    <t>30</t>
  </si>
  <si>
    <t>31</t>
  </si>
  <si>
    <t>32</t>
  </si>
  <si>
    <t>33</t>
  </si>
  <si>
    <t>34</t>
  </si>
  <si>
    <t>Ludivine</t>
  </si>
  <si>
    <t>Cyril</t>
  </si>
  <si>
    <t>Maxime</t>
  </si>
  <si>
    <t>Alexia</t>
  </si>
  <si>
    <t>Maude-Annabelle</t>
  </si>
  <si>
    <t>Mélila</t>
  </si>
  <si>
    <t>Julien</t>
  </si>
  <si>
    <t>Romain</t>
  </si>
  <si>
    <t>Lucie</t>
  </si>
  <si>
    <t>Xuan Nghia</t>
  </si>
  <si>
    <t>Fanny</t>
  </si>
  <si>
    <t>Lolita</t>
  </si>
  <si>
    <t>Jéremy</t>
  </si>
  <si>
    <t>Laura</t>
  </si>
  <si>
    <t>Camille</t>
  </si>
  <si>
    <t>Antoinette</t>
  </si>
  <si>
    <t>Jonathan</t>
  </si>
  <si>
    <t>Mélody</t>
  </si>
  <si>
    <t>Benjamin</t>
  </si>
  <si>
    <t>Eidem</t>
  </si>
  <si>
    <t>Alecandre</t>
  </si>
  <si>
    <t>NOM</t>
  </si>
  <si>
    <t>Prénom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</si>
</sst>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_ _F;\-#,##0_ _F"/>
    <numFmt numFmtId="177" formatCode="#0.#0"/>
    <numFmt numFmtId="178" formatCode="0.##"/>
    <numFmt numFmtId="179" formatCode="0#.##"/>
    <numFmt numFmtId="180" formatCode="[Red][&lt;10]General;General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color indexed="8"/>
      <name val="MS Sans Serif"/>
      <family val="0"/>
    </font>
    <font>
      <b/>
      <i/>
      <sz val="10"/>
      <color indexed="8"/>
      <name val="MS Sans Serif"/>
      <family val="0"/>
    </font>
    <font>
      <b/>
      <sz val="10"/>
      <color indexed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38"/>
      </right>
      <top style="thin"/>
      <bottom style="thin"/>
    </border>
    <border>
      <left>
        <color indexed="63"/>
      </left>
      <right style="thin">
        <color indexed="38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</borders>
  <cellStyleXfs count="20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80" fontId="4" fillId="2" borderId="0" xfId="0" applyNumberFormat="1" applyFont="1" applyFill="1" applyBorder="1" applyAlignment="1">
      <alignment horizontal="center"/>
    </xf>
    <xf numFmtId="180" fontId="4" fillId="2" borderId="5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80" fontId="4" fillId="2" borderId="10" xfId="0" applyNumberFormat="1" applyFont="1" applyFill="1" applyBorder="1" applyAlignment="1">
      <alignment horizontal="center"/>
    </xf>
    <xf numFmtId="180" fontId="4" fillId="2" borderId="8" xfId="0" applyNumberFormat="1" applyFont="1" applyFill="1" applyBorder="1" applyAlignment="1">
      <alignment horizontal="center"/>
    </xf>
    <xf numFmtId="180" fontId="4" fillId="2" borderId="11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>
      <alignment/>
    </xf>
    <xf numFmtId="180" fontId="4" fillId="3" borderId="8" xfId="0" applyNumberFormat="1" applyFont="1" applyFill="1" applyBorder="1" applyAlignment="1">
      <alignment/>
    </xf>
    <xf numFmtId="0" fontId="4" fillId="4" borderId="1" xfId="0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left"/>
    </xf>
    <xf numFmtId="180" fontId="4" fillId="4" borderId="0" xfId="0" applyNumberFormat="1" applyFont="1" applyFill="1" applyBorder="1" applyAlignment="1">
      <alignment/>
    </xf>
    <xf numFmtId="180" fontId="4" fillId="4" borderId="8" xfId="0" applyNumberFormat="1" applyFont="1" applyFill="1" applyBorder="1" applyAlignment="1">
      <alignment/>
    </xf>
    <xf numFmtId="49" fontId="4" fillId="4" borderId="2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180" fontId="4" fillId="4" borderId="3" xfId="0" applyNumberFormat="1" applyFont="1" applyFill="1" applyBorder="1" applyAlignment="1">
      <alignment/>
    </xf>
    <xf numFmtId="180" fontId="4" fillId="4" borderId="7" xfId="0" applyNumberFormat="1" applyFont="1" applyFill="1" applyBorder="1" applyAlignment="1">
      <alignment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3" xfId="0" applyNumberFormat="1" applyFont="1" applyFill="1" applyBorder="1" applyAlignment="1">
      <alignment horizontal="left"/>
    </xf>
    <xf numFmtId="0" fontId="4" fillId="3" borderId="3" xfId="0" applyNumberFormat="1" applyFont="1" applyFill="1" applyBorder="1" applyAlignment="1">
      <alignment/>
    </xf>
    <xf numFmtId="180" fontId="4" fillId="3" borderId="3" xfId="0" applyNumberFormat="1" applyFont="1" applyFill="1" applyBorder="1" applyAlignment="1">
      <alignment/>
    </xf>
    <xf numFmtId="180" fontId="4" fillId="3" borderId="7" xfId="0" applyNumberFormat="1" applyFont="1" applyFill="1" applyBorder="1" applyAlignment="1">
      <alignment/>
    </xf>
    <xf numFmtId="0" fontId="4" fillId="4" borderId="12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180" fontId="4" fillId="4" borderId="0" xfId="0" applyNumberFormat="1" applyFont="1" applyFill="1" applyBorder="1" applyAlignment="1">
      <alignment horizontal="center"/>
    </xf>
    <xf numFmtId="180" fontId="4" fillId="3" borderId="8" xfId="0" applyNumberFormat="1" applyFont="1" applyFill="1" applyBorder="1" applyAlignment="1">
      <alignment horizontal="center"/>
    </xf>
    <xf numFmtId="180" fontId="4" fillId="4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3225"/>
          <c:w val="0.948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SVT!$S$4:$S$40</c:f>
              <c:numCache/>
            </c:numRef>
          </c:val>
        </c:ser>
        <c:gapWidth val="50"/>
        <c:axId val="53560084"/>
        <c:axId val="17572021"/>
      </c:barChart>
      <c:catAx>
        <c:axId val="53560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Elève n°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572021"/>
        <c:crosses val="autoZero"/>
        <c:auto val="0"/>
        <c:lblOffset val="100"/>
        <c:noMultiLvlLbl val="0"/>
      </c:catAx>
      <c:valAx>
        <c:axId val="1757202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moyenne des élèves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56008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66675</xdr:rowOff>
    </xdr:from>
    <xdr:to>
      <xdr:col>20</xdr:col>
      <xdr:colOff>0</xdr:colOff>
      <xdr:row>68</xdr:row>
      <xdr:rowOff>57150</xdr:rowOff>
    </xdr:to>
    <xdr:graphicFrame>
      <xdr:nvGraphicFramePr>
        <xdr:cNvPr id="1" name="Chart 1"/>
        <xdr:cNvGraphicFramePr/>
      </xdr:nvGraphicFramePr>
      <xdr:xfrm>
        <a:off x="47625" y="8077200"/>
        <a:ext cx="89439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zoomScale="75" zoomScaleNormal="75" workbookViewId="0" topLeftCell="A10">
      <selection activeCell="G14" sqref="G14"/>
    </sheetView>
  </sheetViews>
  <sheetFormatPr defaultColWidth="11.421875" defaultRowHeight="12.75"/>
  <cols>
    <col min="1" max="1" width="9.28125" style="0" customWidth="1"/>
    <col min="2" max="2" width="16.28125" style="0" customWidth="1"/>
    <col min="3" max="3" width="10.140625" style="0" customWidth="1"/>
    <col min="4" max="18" width="5.7109375" style="0" customWidth="1"/>
    <col min="19" max="20" width="6.7109375" style="19" customWidth="1"/>
  </cols>
  <sheetData>
    <row r="1" spans="1:20" ht="13.5" thickTop="1">
      <c r="A1" s="15"/>
      <c r="B1" s="3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1"/>
      <c r="T1" s="16"/>
    </row>
    <row r="2" spans="1:20" ht="13.5" thickBot="1">
      <c r="A2" s="1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8"/>
      <c r="T2" s="17"/>
    </row>
    <row r="3" spans="1:20" ht="13.5" thickTop="1">
      <c r="A3" s="52" t="s">
        <v>0</v>
      </c>
      <c r="B3" s="33" t="s">
        <v>1</v>
      </c>
      <c r="C3" s="3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 t="s">
        <v>2</v>
      </c>
      <c r="T3" s="56" t="s">
        <v>3</v>
      </c>
    </row>
    <row r="4" spans="1:20" ht="12.75">
      <c r="A4" s="34">
        <v>1</v>
      </c>
      <c r="B4" s="34" t="s">
        <v>36</v>
      </c>
      <c r="C4" s="34" t="s">
        <v>37</v>
      </c>
      <c r="D4" s="57"/>
      <c r="E4" s="57"/>
      <c r="F4" s="57"/>
      <c r="G4" s="57"/>
      <c r="H4" s="57"/>
      <c r="I4" s="19"/>
      <c r="J4" s="57"/>
      <c r="K4" s="57"/>
      <c r="L4" s="57"/>
      <c r="M4" s="57"/>
      <c r="N4" s="57"/>
      <c r="O4" s="57"/>
      <c r="P4" s="57"/>
      <c r="Q4" s="57"/>
      <c r="R4" s="57"/>
      <c r="S4" s="58">
        <f aca="true" t="shared" si="0" ref="S4:S43">IF(COUNTA(D4:R4)=0,"",IF(COUNT(D4:R4)=0,"abs",ROUND(SUMPRODUCT($D$3:$R$3,D4:R4)/SUMIF(D4:R4,"&gt;-1",$D$3:$R$3),2)))</f>
      </c>
      <c r="T4" s="61"/>
    </row>
    <row r="5" spans="1:20" ht="12.75">
      <c r="A5" s="39">
        <v>2</v>
      </c>
      <c r="B5" s="39"/>
      <c r="C5" s="39" t="s">
        <v>17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>
        <f t="shared" si="0"/>
      </c>
      <c r="T5" s="62"/>
    </row>
    <row r="6" spans="1:20" ht="12.75">
      <c r="A6" s="34">
        <v>3</v>
      </c>
      <c r="B6" s="34"/>
      <c r="C6" s="34" t="s">
        <v>18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8">
        <f t="shared" si="0"/>
      </c>
      <c r="T6" s="61"/>
    </row>
    <row r="7" spans="1:20" ht="12.75">
      <c r="A7" s="39">
        <v>4</v>
      </c>
      <c r="B7" s="39"/>
      <c r="C7" s="39" t="s">
        <v>19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>
        <f t="shared" si="0"/>
      </c>
      <c r="T7" s="62"/>
    </row>
    <row r="8" spans="1:20" ht="12.75">
      <c r="A8" s="34">
        <v>5</v>
      </c>
      <c r="B8" s="34"/>
      <c r="C8" s="34" t="s">
        <v>20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8">
        <f t="shared" si="0"/>
      </c>
      <c r="T8" s="61"/>
    </row>
    <row r="9" spans="1:20" ht="12.75">
      <c r="A9" s="39">
        <v>6</v>
      </c>
      <c r="B9" s="39"/>
      <c r="C9" s="39" t="s">
        <v>21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>
        <f t="shared" si="0"/>
      </c>
      <c r="T9" s="62"/>
    </row>
    <row r="10" spans="1:20" ht="12.75">
      <c r="A10" s="34">
        <v>7</v>
      </c>
      <c r="B10" s="34"/>
      <c r="C10" s="34" t="s">
        <v>22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8">
        <f t="shared" si="0"/>
      </c>
      <c r="T10" s="61"/>
    </row>
    <row r="11" spans="1:20" ht="12.75">
      <c r="A11" s="39">
        <v>8</v>
      </c>
      <c r="B11" s="39"/>
      <c r="C11" s="39" t="s">
        <v>15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>
        <f t="shared" si="0"/>
      </c>
      <c r="T11" s="62"/>
    </row>
    <row r="12" spans="1:20" ht="12.75">
      <c r="A12" s="34">
        <v>9</v>
      </c>
      <c r="B12" s="34"/>
      <c r="C12" s="34" t="s">
        <v>23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>
        <f t="shared" si="0"/>
      </c>
      <c r="T12" s="61"/>
    </row>
    <row r="13" spans="1:20" ht="12.75">
      <c r="A13" s="39">
        <v>10</v>
      </c>
      <c r="B13" s="39"/>
      <c r="C13" s="39" t="s">
        <v>24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>
        <f t="shared" si="0"/>
      </c>
      <c r="T13" s="62"/>
    </row>
    <row r="14" spans="1:20" ht="12.75">
      <c r="A14" s="34">
        <v>11</v>
      </c>
      <c r="B14" s="34"/>
      <c r="C14" s="34" t="s">
        <v>25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>
        <f t="shared" si="0"/>
      </c>
      <c r="T14" s="61"/>
    </row>
    <row r="15" spans="1:20" ht="12.75">
      <c r="A15" s="39">
        <v>12</v>
      </c>
      <c r="B15" s="39"/>
      <c r="C15" s="39" t="s">
        <v>26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>
        <f t="shared" si="0"/>
      </c>
      <c r="T15" s="62"/>
    </row>
    <row r="16" spans="1:20" ht="12.75">
      <c r="A16" s="34">
        <v>13</v>
      </c>
      <c r="B16" s="34"/>
      <c r="C16" s="34" t="s">
        <v>27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>
        <f t="shared" si="0"/>
      </c>
      <c r="T16" s="61"/>
    </row>
    <row r="17" spans="1:20" ht="12.75">
      <c r="A17" s="39">
        <v>14</v>
      </c>
      <c r="B17" s="39"/>
      <c r="C17" s="39" t="s">
        <v>28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>
        <f t="shared" si="0"/>
      </c>
      <c r="T17" s="62"/>
    </row>
    <row r="18" spans="1:20" ht="12.75">
      <c r="A18" s="34">
        <v>15</v>
      </c>
      <c r="B18" s="34"/>
      <c r="C18" s="34" t="s">
        <v>29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>
        <f t="shared" si="0"/>
      </c>
      <c r="T18" s="61"/>
    </row>
    <row r="19" spans="1:20" ht="12.75">
      <c r="A19" s="39">
        <v>16</v>
      </c>
      <c r="B19" s="39"/>
      <c r="C19" s="39" t="s">
        <v>30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>
        <f t="shared" si="0"/>
      </c>
      <c r="T19" s="62"/>
    </row>
    <row r="20" spans="1:20" ht="12.75">
      <c r="A20" s="34">
        <v>17</v>
      </c>
      <c r="B20" s="34"/>
      <c r="C20" s="34" t="s">
        <v>31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>
        <f t="shared" si="0"/>
      </c>
      <c r="T20" s="61"/>
    </row>
    <row r="21" spans="1:20" ht="12.75">
      <c r="A21" s="39">
        <v>18</v>
      </c>
      <c r="B21" s="39"/>
      <c r="C21" s="39" t="s">
        <v>32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>
        <f t="shared" si="0"/>
      </c>
      <c r="T21" s="62"/>
    </row>
    <row r="22" spans="1:20" ht="12.75">
      <c r="A22" s="34">
        <v>19</v>
      </c>
      <c r="B22" s="34"/>
      <c r="C22" s="34" t="s">
        <v>27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>
        <f t="shared" si="0"/>
      </c>
      <c r="T22" s="61"/>
    </row>
    <row r="23" spans="1:20" ht="12.75">
      <c r="A23" s="39">
        <v>20</v>
      </c>
      <c r="B23" s="39"/>
      <c r="C23" s="39" t="s">
        <v>33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>
        <f t="shared" si="0"/>
      </c>
      <c r="T23" s="62"/>
    </row>
    <row r="24" spans="1:20" ht="12.75">
      <c r="A24" s="34">
        <v>21</v>
      </c>
      <c r="B24" s="34"/>
      <c r="C24" s="34" t="s">
        <v>34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>
        <f t="shared" si="0"/>
      </c>
      <c r="T24" s="61"/>
    </row>
    <row r="25" spans="1:20" ht="12.75">
      <c r="A25" s="39">
        <v>22</v>
      </c>
      <c r="B25" s="39"/>
      <c r="C25" s="39" t="s">
        <v>35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>
        <f t="shared" si="0"/>
      </c>
      <c r="T25" s="62"/>
    </row>
    <row r="26" spans="1:20" ht="12.75">
      <c r="A26" s="34">
        <v>23</v>
      </c>
      <c r="B26" s="34"/>
      <c r="C26" s="34" t="s">
        <v>16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>
        <f t="shared" si="0"/>
      </c>
      <c r="T26" s="61"/>
    </row>
    <row r="27" spans="1:20" ht="12.75">
      <c r="A27" s="39">
        <v>24</v>
      </c>
      <c r="B27" s="40"/>
      <c r="C27" s="40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62"/>
    </row>
    <row r="28" spans="1:20" ht="12.75">
      <c r="A28" s="34">
        <v>25</v>
      </c>
      <c r="B28" s="35"/>
      <c r="C28" s="35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  <c r="T28" s="61"/>
    </row>
    <row r="29" spans="1:20" ht="12.75">
      <c r="A29" s="39">
        <v>26</v>
      </c>
      <c r="B29" s="40"/>
      <c r="C29" s="40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/>
      <c r="T29" s="62"/>
    </row>
    <row r="30" spans="1:20" ht="12.75">
      <c r="A30" s="34">
        <v>27</v>
      </c>
      <c r="B30" s="35"/>
      <c r="C30" s="35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8"/>
      <c r="T30" s="61"/>
    </row>
    <row r="31" spans="1:20" ht="12.75">
      <c r="A31" s="39" t="s">
        <v>8</v>
      </c>
      <c r="B31" s="40"/>
      <c r="C31" s="40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0"/>
      <c r="T31" s="62"/>
    </row>
    <row r="32" spans="1:20" ht="12.75">
      <c r="A32" s="34" t="s">
        <v>9</v>
      </c>
      <c r="B32" s="35"/>
      <c r="C32" s="35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8"/>
      <c r="T32" s="61"/>
    </row>
    <row r="33" spans="1:20" ht="12.75">
      <c r="A33" s="39" t="s">
        <v>10</v>
      </c>
      <c r="B33" s="40"/>
      <c r="C33" s="40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0"/>
      <c r="T33" s="62"/>
    </row>
    <row r="34" spans="1:20" ht="12.75">
      <c r="A34" s="34" t="s">
        <v>11</v>
      </c>
      <c r="B34" s="35"/>
      <c r="C34" s="35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8"/>
      <c r="T34" s="61"/>
    </row>
    <row r="35" spans="1:20" ht="12.75">
      <c r="A35" s="39" t="s">
        <v>12</v>
      </c>
      <c r="B35" s="40"/>
      <c r="C35" s="40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62"/>
    </row>
    <row r="36" spans="1:20" ht="12.75">
      <c r="A36" s="34" t="s">
        <v>13</v>
      </c>
      <c r="B36" s="35"/>
      <c r="C36" s="35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8"/>
      <c r="T36" s="61"/>
    </row>
    <row r="37" spans="1:20" ht="12.75">
      <c r="A37" s="39" t="s">
        <v>14</v>
      </c>
      <c r="B37" s="40"/>
      <c r="C37" s="40"/>
      <c r="D37" s="59"/>
      <c r="E37" s="59"/>
      <c r="F37" s="59"/>
      <c r="G37" s="59"/>
      <c r="H37" s="59"/>
      <c r="I37" s="57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62"/>
    </row>
    <row r="38" spans="1:20" ht="13.5" thickBot="1">
      <c r="A38" s="53"/>
      <c r="B38" s="54"/>
      <c r="C38" s="54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50">
        <f>IF(COUNTA(D38:R38)=0,"",IF(COUNT(D38:R38)=0,"abs",ROUND(SUMPRODUCT($D$3:$R$3,D38:R38)/SUMIF(D38:R38,"&gt;-1",$D$3:$R$3),2)))</f>
      </c>
      <c r="T38" s="51"/>
    </row>
    <row r="39" spans="1:20" ht="13.5" thickTop="1">
      <c r="A39" s="43"/>
      <c r="B39" s="4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37">
        <f>IF(COUNTA(D39:R39)=0,"",IF(COUNT(D39:R39)=0,"abs",ROUND(SUMPRODUCT($D$3:$R$3,D39:R39)/SUMIF(D39:R39,"&gt;-1",$D$3:$R$3),2)))</f>
      </c>
      <c r="T39" s="38"/>
    </row>
    <row r="40" spans="1:20" ht="12.75">
      <c r="A40" s="42"/>
      <c r="B40" s="35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1">
        <f t="shared" si="0"/>
      </c>
      <c r="T40" s="32"/>
    </row>
    <row r="41" spans="1:20" ht="12.75">
      <c r="A41" s="43"/>
      <c r="B41" s="40"/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37">
        <f t="shared" si="0"/>
      </c>
      <c r="T41" s="38"/>
    </row>
    <row r="42" spans="1:20" ht="12.75">
      <c r="A42" s="42"/>
      <c r="B42" s="35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1">
        <f t="shared" si="0"/>
      </c>
      <c r="T42" s="32"/>
    </row>
    <row r="43" spans="1:20" ht="13.5" thickBot="1">
      <c r="A43" s="46"/>
      <c r="B43" s="47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4">
        <f t="shared" si="0"/>
      </c>
      <c r="T43" s="45"/>
    </row>
    <row r="44" spans="1:20" ht="13.5" thickTop="1">
      <c r="A44" s="7"/>
      <c r="B44" s="6"/>
      <c r="C44" s="6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2"/>
      <c r="T44" s="26"/>
    </row>
    <row r="45" spans="1:20" ht="12.75">
      <c r="A45" s="7"/>
      <c r="B45" s="6" t="s">
        <v>4</v>
      </c>
      <c r="C45" s="6"/>
      <c r="D45" s="20">
        <f aca="true" t="shared" si="1" ref="D45:R45">IF(COUNTA(D4:D43)=0,"",MAX(D4:D43))</f>
      </c>
      <c r="E45" s="20"/>
      <c r="F45" s="20"/>
      <c r="G45" s="20"/>
      <c r="H45" s="20"/>
      <c r="I45" s="20"/>
      <c r="J45" s="20"/>
      <c r="K45" s="20"/>
      <c r="L45" s="20"/>
      <c r="M45" s="20">
        <f t="shared" si="1"/>
      </c>
      <c r="N45" s="20">
        <f t="shared" si="1"/>
      </c>
      <c r="O45" s="20">
        <f t="shared" si="1"/>
      </c>
      <c r="P45" s="20">
        <f t="shared" si="1"/>
      </c>
      <c r="Q45" s="20">
        <f t="shared" si="1"/>
      </c>
      <c r="R45" s="20">
        <f t="shared" si="1"/>
      </c>
      <c r="S45" s="20">
        <f>IF(COUNT(S4:S43)=0,"",MAX(S4:S43))</f>
      </c>
      <c r="T45" s="26">
        <f>IF(COUNTA(T4:T43)=0,"",MAX(T4:T43))</f>
      </c>
    </row>
    <row r="46" spans="1:20" ht="12.75">
      <c r="A46" s="5"/>
      <c r="B46" s="6" t="s">
        <v>5</v>
      </c>
      <c r="C46" s="6"/>
      <c r="D46" s="20">
        <f aca="true" t="shared" si="2" ref="D46:R46">IF(COUNTA(D4:D43)=0,"",MIN(D4:D43))</f>
      </c>
      <c r="E46" s="20"/>
      <c r="F46" s="20"/>
      <c r="G46" s="20"/>
      <c r="H46" s="20"/>
      <c r="I46" s="20"/>
      <c r="J46" s="20"/>
      <c r="K46" s="20"/>
      <c r="L46" s="20"/>
      <c r="M46" s="20">
        <f t="shared" si="2"/>
      </c>
      <c r="N46" s="20">
        <f t="shared" si="2"/>
      </c>
      <c r="O46" s="20">
        <f t="shared" si="2"/>
      </c>
      <c r="P46" s="20">
        <f t="shared" si="2"/>
      </c>
      <c r="Q46" s="20">
        <f t="shared" si="2"/>
      </c>
      <c r="R46" s="20">
        <f t="shared" si="2"/>
      </c>
      <c r="S46" s="20">
        <f>IF(COUNT(S4:S43)=0,"",MIN(S4:S43))</f>
      </c>
      <c r="T46" s="26">
        <f>IF(COUNTA(T4:T43)=0,"",MIN(T4:T43))</f>
      </c>
    </row>
    <row r="47" spans="1:20" ht="12.75">
      <c r="A47" s="9"/>
      <c r="B47" s="10" t="s">
        <v>7</v>
      </c>
      <c r="C47" s="10"/>
      <c r="D47" s="23">
        <f aca="true" t="shared" si="3" ref="D47:R47">IF(COUNTA(D4:D43)=0,"",ROUND(AVERAGE(D4:D43),2))</f>
      </c>
      <c r="E47" s="23"/>
      <c r="F47" s="23"/>
      <c r="G47" s="23"/>
      <c r="H47" s="23"/>
      <c r="I47" s="23"/>
      <c r="J47" s="23"/>
      <c r="K47" s="23"/>
      <c r="L47" s="23"/>
      <c r="M47" s="23">
        <f t="shared" si="3"/>
      </c>
      <c r="N47" s="23">
        <f t="shared" si="3"/>
      </c>
      <c r="O47" s="23">
        <f t="shared" si="3"/>
      </c>
      <c r="P47" s="23">
        <f t="shared" si="3"/>
      </c>
      <c r="Q47" s="23">
        <f t="shared" si="3"/>
      </c>
      <c r="R47" s="23">
        <f t="shared" si="3"/>
      </c>
      <c r="S47" s="23">
        <f>IF(COUNT(S4:S43)=0,"",ROUND(AVERAGE(S4:S43),2))</f>
      </c>
      <c r="T47" s="25">
        <f>IF(COUNT(T4:T43)=0,"",ROUND(AVERAGE(T4:T43),2))</f>
      </c>
    </row>
    <row r="48" spans="1:20" s="19" customFormat="1" ht="12.75">
      <c r="A48" s="13"/>
      <c r="B48" s="10" t="s">
        <v>6</v>
      </c>
      <c r="C48" s="28"/>
      <c r="D48" s="29">
        <f aca="true" t="shared" si="4" ref="D48:R48">IF(COUNTA(D4:D43)=0,"",ROUND(STDEV(D4:D43),2))</f>
      </c>
      <c r="E48" s="29"/>
      <c r="F48" s="29"/>
      <c r="G48" s="29"/>
      <c r="H48" s="29"/>
      <c r="I48" s="29"/>
      <c r="J48" s="29"/>
      <c r="K48" s="29"/>
      <c r="L48" s="29"/>
      <c r="M48" s="29">
        <f t="shared" si="4"/>
      </c>
      <c r="N48" s="29">
        <f t="shared" si="4"/>
      </c>
      <c r="O48" s="29">
        <f t="shared" si="4"/>
      </c>
      <c r="P48" s="29">
        <f t="shared" si="4"/>
      </c>
      <c r="Q48" s="29">
        <f t="shared" si="4"/>
      </c>
      <c r="R48" s="29">
        <f t="shared" si="4"/>
      </c>
      <c r="S48" s="29">
        <f>IF(COUNT(S4:S43)=0,"",ROUND(STDEV(S4:S43),2))</f>
      </c>
      <c r="T48" s="30">
        <f>IF(COUNT(T4:T43)=0,"",ROUND(STDEV(T4:T43),2))</f>
      </c>
    </row>
    <row r="49" spans="1:20" ht="13.5" thickBot="1">
      <c r="A49" s="11"/>
      <c r="B49" s="12"/>
      <c r="C49" s="1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24"/>
      <c r="T49" s="27"/>
    </row>
    <row r="50" ht="13.5" thickTop="1"/>
  </sheetData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360" verticalDpi="360" orientation="portrait" paperSize="9" scale="76" r:id="rId4"/>
  <headerFooter alignWithMargins="0">
    <oddHeader>&amp;LLycée Lambert Mulhouse&amp;C2ème trimestre&amp;RFrançais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moyennes des élèves et de la classe</dc:title>
  <dc:subject/>
  <dc:creator>C. Hoffmann</dc:creator>
  <cp:keywords/>
  <dc:description/>
  <cp:lastModifiedBy> duval</cp:lastModifiedBy>
  <cp:lastPrinted>2004-03-21T09:29:38Z</cp:lastPrinted>
  <dcterms:created xsi:type="dcterms:W3CDTF">1996-01-19T11:36:44Z</dcterms:created>
  <dcterms:modified xsi:type="dcterms:W3CDTF">2004-08-23T13:07:43Z</dcterms:modified>
  <cp:category/>
  <cp:version/>
  <cp:contentType/>
  <cp:contentStatus/>
</cp:coreProperties>
</file>