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9210" windowHeight="7455" activeTab="0"/>
  </bookViews>
  <sheets>
    <sheet name="expérience" sheetId="1" r:id="rId1"/>
    <sheet name="modèle en f = k1v" sheetId="2" r:id="rId2"/>
    <sheet name="modèle en f =  k2v2" sheetId="3" r:id="rId3"/>
    <sheet name="modèle en f = k3v^n" sheetId="4" r:id="rId4"/>
  </sheets>
  <definedNames/>
  <calcPr fullCalcOnLoad="1"/>
</workbook>
</file>

<file path=xl/sharedStrings.xml><?xml version="1.0" encoding="utf-8"?>
<sst xmlns="http://schemas.openxmlformats.org/spreadsheetml/2006/main" count="35" uniqueCount="20">
  <si>
    <t>Expérience</t>
  </si>
  <si>
    <t>t  (s)</t>
  </si>
  <si>
    <t>y  (m)</t>
  </si>
  <si>
    <r>
      <t>v  (m.s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</si>
  <si>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τ = 0,085 s</t>
  </si>
  <si>
    <r>
      <t>v</t>
    </r>
    <r>
      <rPr>
        <b/>
        <vertAlign val="subscript"/>
        <sz val="14"/>
        <rFont val="Times New Roman"/>
        <family val="1"/>
      </rPr>
      <t>lim</t>
    </r>
    <r>
      <rPr>
        <b/>
        <sz val="14"/>
        <rFont val="Times New Roman"/>
        <family val="1"/>
      </rPr>
      <t xml:space="preserve"> = 0,94 m.s</t>
    </r>
    <r>
      <rPr>
        <b/>
        <vertAlign val="superscript"/>
        <sz val="14"/>
        <rFont val="Times New Roman"/>
        <family val="1"/>
      </rPr>
      <t>-1</t>
    </r>
  </si>
  <si>
    <t>Chute verticale d'une bille d'acier dans l'huile : expérience</t>
  </si>
  <si>
    <r>
      <t>Chute verticale d'une bille d'acier dans l'huile : méthode numérique d'Euler,  cas n°1 : f = k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.v</t>
    </r>
  </si>
  <si>
    <t>constantes</t>
  </si>
  <si>
    <t>Δt (s)</t>
  </si>
  <si>
    <t>B</t>
  </si>
  <si>
    <r>
      <t>A</t>
    </r>
    <r>
      <rPr>
        <b/>
        <vertAlign val="subscript"/>
        <sz val="10"/>
        <rFont val="Arial"/>
        <family val="2"/>
      </rPr>
      <t>1</t>
    </r>
  </si>
  <si>
    <t>tableau de calcul</t>
  </si>
  <si>
    <r>
      <t>v (m.s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</si>
  <si>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A</t>
    </r>
    <r>
      <rPr>
        <b/>
        <vertAlign val="subscript"/>
        <sz val="10"/>
        <rFont val="Arial"/>
        <family val="2"/>
      </rPr>
      <t>2</t>
    </r>
  </si>
  <si>
    <r>
      <t>Chute verticale d'une bille d'acier dans l'huile : méthode numérique d'Euler,  cas n°2 : f = 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.v</t>
    </r>
    <r>
      <rPr>
        <b/>
        <vertAlign val="superscript"/>
        <sz val="12"/>
        <rFont val="Arial"/>
        <family val="2"/>
      </rPr>
      <t>2</t>
    </r>
  </si>
  <si>
    <r>
      <t>Chute verticale d'une bille d'acier dans l'huile : méthode numérique d'Euler, cas n°3 : f = k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.v</t>
    </r>
    <r>
      <rPr>
        <b/>
        <vertAlign val="superscript"/>
        <sz val="12"/>
        <rFont val="Arial"/>
        <family val="2"/>
      </rPr>
      <t>n</t>
    </r>
  </si>
  <si>
    <t>n</t>
  </si>
  <si>
    <r>
      <t>a (m.s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)</t>
    </r>
  </si>
  <si>
    <r>
      <t>A</t>
    </r>
    <r>
      <rPr>
        <b/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</si>
</sst>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0"/>
    </font>
    <font>
      <sz val="18.25"/>
      <name val="Arial"/>
      <family val="0"/>
    </font>
    <font>
      <b/>
      <sz val="14"/>
      <name val="Times New Roman"/>
      <family val="1"/>
    </font>
    <font>
      <b/>
      <vertAlign val="subscript"/>
      <sz val="10"/>
      <name val="Arial"/>
      <family val="2"/>
    </font>
    <font>
      <b/>
      <vertAlign val="subscript"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164" fontId="0" fillId="4" borderId="4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0" fillId="6" borderId="2" xfId="0" applyNumberFormat="1" applyFont="1" applyFill="1" applyBorder="1" applyAlignment="1">
      <alignment horizontal="center" vertical="center"/>
    </xf>
    <xf numFmtId="164" fontId="0" fillId="6" borderId="3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3"/>
          <c:w val="0.95775"/>
          <c:h val="0.9207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expérience!$B$6:$B$27</c:f>
              <c:numCache/>
            </c:numRef>
          </c:xVal>
          <c:yVal>
            <c:numRef>
              <c:f>expérience!$D$6:$D$27</c:f>
              <c:numCache/>
            </c:numRef>
          </c:yVal>
          <c:smooth val="0"/>
        </c:ser>
        <c:ser>
          <c:idx val="1"/>
          <c:order val="1"/>
          <c:tx>
            <c:v>vlim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expérience!$B$6:$B$27</c:f>
              <c:numCache/>
            </c:numRef>
          </c:xVal>
          <c:yVal>
            <c:numRef>
              <c:f>expérience!$G$6:$G$27</c:f>
              <c:numCache/>
            </c:numRef>
          </c:yVal>
          <c:smooth val="0"/>
        </c:ser>
        <c:ser>
          <c:idx val="2"/>
          <c:order val="2"/>
          <c:tx>
            <c:v>tangente origine</c:v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expérience!$B$6:$B$27</c:f>
              <c:numCache/>
            </c:numRef>
          </c:xVal>
          <c:yVal>
            <c:numRef>
              <c:f>expérience!$H$6:$H$27</c:f>
              <c:numCache/>
            </c:numRef>
          </c:yVal>
          <c:smooth val="0"/>
        </c:ser>
        <c:ser>
          <c:idx val="3"/>
          <c:order val="3"/>
          <c:tx>
            <c:v>lecture tau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expérience!$J$7:$J$8</c:f>
              <c:numCache/>
            </c:numRef>
          </c:xVal>
          <c:yVal>
            <c:numRef>
              <c:f>expérience!$K$7:$K$8</c:f>
              <c:numCache/>
            </c:numRef>
          </c:yVal>
          <c:smooth val="0"/>
        </c:ser>
        <c:axId val="37327911"/>
        <c:axId val="3661912"/>
      </c:scatterChart>
      <c:valAx>
        <c:axId val="3732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 (s) </a:t>
                </a:r>
              </a:p>
            </c:rich>
          </c:tx>
          <c:layout>
            <c:manualLayout>
              <c:xMode val="factor"/>
              <c:yMode val="factor"/>
              <c:x val="0.041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61912"/>
        <c:crosses val="autoZero"/>
        <c:crossBetween val="midCat"/>
        <c:dispUnits/>
        <c:minorUnit val="0.01"/>
      </c:valAx>
      <c:valAx>
        <c:axId val="3661912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  (m.s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8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327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75"/>
          <c:y val="0.50925"/>
          <c:w val="0.2765"/>
          <c:h val="0.203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63"/>
          <c:w val="0.96225"/>
          <c:h val="0.9237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expérience!$B$6:$B$27</c:f>
              <c:numCache>
                <c:ptCount val="2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</c:numCache>
            </c:numRef>
          </c:xVal>
          <c:yVal>
            <c:numRef>
              <c:f>expérience!$D$6:$D$27</c:f>
              <c:numCache>
                <c:ptCount val="22"/>
                <c:pt idx="0">
                  <c:v>0</c:v>
                </c:pt>
                <c:pt idx="1">
                  <c:v>0.202175</c:v>
                </c:pt>
                <c:pt idx="2">
                  <c:v>0.33685</c:v>
                </c:pt>
                <c:pt idx="3">
                  <c:v>0.471825</c:v>
                </c:pt>
                <c:pt idx="4">
                  <c:v>0.573</c:v>
                </c:pt>
                <c:pt idx="5">
                  <c:v>0.657</c:v>
                </c:pt>
                <c:pt idx="6">
                  <c:v>0.7075000000000001</c:v>
                </c:pt>
                <c:pt idx="7">
                  <c:v>0.7579999999999998</c:v>
                </c:pt>
                <c:pt idx="8">
                  <c:v>0.7917499999999997</c:v>
                </c:pt>
                <c:pt idx="9">
                  <c:v>0.826</c:v>
                </c:pt>
                <c:pt idx="10">
                  <c:v>0.876</c:v>
                </c:pt>
                <c:pt idx="11">
                  <c:v>0.885</c:v>
                </c:pt>
                <c:pt idx="12">
                  <c:v>0.8975000000000004</c:v>
                </c:pt>
                <c:pt idx="13">
                  <c:v>0.9250000000000002</c:v>
                </c:pt>
                <c:pt idx="14">
                  <c:v>0.9249999999999994</c:v>
                </c:pt>
                <c:pt idx="15">
                  <c:v>0.9250000000000002</c:v>
                </c:pt>
                <c:pt idx="16">
                  <c:v>0.9250000000000002</c:v>
                </c:pt>
                <c:pt idx="17">
                  <c:v>0.9500000000000002</c:v>
                </c:pt>
                <c:pt idx="18">
                  <c:v>0.9499999999999994</c:v>
                </c:pt>
                <c:pt idx="19">
                  <c:v>0.9499999999999994</c:v>
                </c:pt>
                <c:pt idx="20">
                  <c:v>0.9250000000000008</c:v>
                </c:pt>
              </c:numCache>
            </c:numRef>
          </c:yVal>
          <c:smooth val="0"/>
        </c:ser>
        <c:ser>
          <c:idx val="1"/>
          <c:order val="1"/>
          <c:tx>
            <c:v>modèle en k1.v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'modèle en f = k1v'!$B$11:$B$52</c:f>
              <c:numCache/>
            </c:numRef>
          </c:xVal>
          <c:yVal>
            <c:numRef>
              <c:f>'modèle en f = k1v'!$C$11:$C$50</c:f>
              <c:numCache/>
            </c:numRef>
          </c:yVal>
          <c:smooth val="0"/>
        </c:ser>
        <c:axId val="28179417"/>
        <c:axId val="831402"/>
      </c:scatterChart>
      <c:valAx>
        <c:axId val="2817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 (s) </a:t>
                </a:r>
              </a:p>
            </c:rich>
          </c:tx>
          <c:layout>
            <c:manualLayout>
              <c:xMode val="factor"/>
              <c:yMode val="factor"/>
              <c:x val="0.0357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31402"/>
        <c:crosses val="autoZero"/>
        <c:crossBetween val="midCat"/>
        <c:dispUnits/>
        <c:minorUnit val="0.01"/>
      </c:valAx>
      <c:valAx>
        <c:axId val="831402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  (m.s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50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179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75"/>
          <c:y val="0.51875"/>
          <c:w val="0.2715"/>
          <c:h val="0.156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63"/>
          <c:w val="0.9622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expérience!$B$6:$B$27</c:f>
              <c:numCache>
                <c:ptCount val="2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</c:numCache>
            </c:numRef>
          </c:xVal>
          <c:yVal>
            <c:numRef>
              <c:f>expérience!$D$6:$D$27</c:f>
              <c:numCache>
                <c:ptCount val="22"/>
                <c:pt idx="0">
                  <c:v>0</c:v>
                </c:pt>
                <c:pt idx="1">
                  <c:v>0.202175</c:v>
                </c:pt>
                <c:pt idx="2">
                  <c:v>0.33685</c:v>
                </c:pt>
                <c:pt idx="3">
                  <c:v>0.471825</c:v>
                </c:pt>
                <c:pt idx="4">
                  <c:v>0.573</c:v>
                </c:pt>
                <c:pt idx="5">
                  <c:v>0.657</c:v>
                </c:pt>
                <c:pt idx="6">
                  <c:v>0.7075000000000001</c:v>
                </c:pt>
                <c:pt idx="7">
                  <c:v>0.7579999999999998</c:v>
                </c:pt>
                <c:pt idx="8">
                  <c:v>0.7917499999999997</c:v>
                </c:pt>
                <c:pt idx="9">
                  <c:v>0.826</c:v>
                </c:pt>
                <c:pt idx="10">
                  <c:v>0.876</c:v>
                </c:pt>
                <c:pt idx="11">
                  <c:v>0.885</c:v>
                </c:pt>
                <c:pt idx="12">
                  <c:v>0.8975000000000004</c:v>
                </c:pt>
                <c:pt idx="13">
                  <c:v>0.9250000000000002</c:v>
                </c:pt>
                <c:pt idx="14">
                  <c:v>0.9249999999999994</c:v>
                </c:pt>
                <c:pt idx="15">
                  <c:v>0.9250000000000002</c:v>
                </c:pt>
                <c:pt idx="16">
                  <c:v>0.9250000000000002</c:v>
                </c:pt>
                <c:pt idx="17">
                  <c:v>0.9500000000000002</c:v>
                </c:pt>
                <c:pt idx="18">
                  <c:v>0.9499999999999994</c:v>
                </c:pt>
                <c:pt idx="19">
                  <c:v>0.9499999999999994</c:v>
                </c:pt>
                <c:pt idx="20">
                  <c:v>0.9250000000000008</c:v>
                </c:pt>
              </c:numCache>
            </c:numRef>
          </c:yVal>
          <c:smooth val="0"/>
        </c:ser>
        <c:ser>
          <c:idx val="1"/>
          <c:order val="1"/>
          <c:tx>
            <c:v>modèle en k2.v2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'modèle en f =  k2v2'!$B$11:$B$52</c:f>
              <c:numCache/>
            </c:numRef>
          </c:xVal>
          <c:yVal>
            <c:numRef>
              <c:f>'modèle en f =  k2v2'!$C$11:$C$52</c:f>
              <c:numCache/>
            </c:numRef>
          </c:yVal>
          <c:smooth val="0"/>
        </c:ser>
        <c:axId val="234699"/>
        <c:axId val="19010620"/>
      </c:scatterChart>
      <c:valAx>
        <c:axId val="234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 (s) </a:t>
                </a:r>
              </a:p>
            </c:rich>
          </c:tx>
          <c:layout>
            <c:manualLayout>
              <c:xMode val="factor"/>
              <c:yMode val="factor"/>
              <c:x val="0.038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010620"/>
        <c:crosses val="autoZero"/>
        <c:crossBetween val="midCat"/>
        <c:dispUnits/>
        <c:minorUnit val="0.01"/>
      </c:valAx>
      <c:valAx>
        <c:axId val="19010620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  (m.s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8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4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75"/>
          <c:y val="0.52075"/>
          <c:w val="0.26475"/>
          <c:h val="0.146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625"/>
          <c:w val="0.9625"/>
          <c:h val="0.9252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expérience!$B$6:$B$27</c:f>
              <c:numCache>
                <c:ptCount val="2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</c:numCache>
            </c:numRef>
          </c:xVal>
          <c:yVal>
            <c:numRef>
              <c:f>expérience!$D$6:$D$27</c:f>
              <c:numCache>
                <c:ptCount val="22"/>
                <c:pt idx="0">
                  <c:v>0</c:v>
                </c:pt>
                <c:pt idx="1">
                  <c:v>0.202175</c:v>
                </c:pt>
                <c:pt idx="2">
                  <c:v>0.33685</c:v>
                </c:pt>
                <c:pt idx="3">
                  <c:v>0.471825</c:v>
                </c:pt>
                <c:pt idx="4">
                  <c:v>0.573</c:v>
                </c:pt>
                <c:pt idx="5">
                  <c:v>0.657</c:v>
                </c:pt>
                <c:pt idx="6">
                  <c:v>0.7075000000000001</c:v>
                </c:pt>
                <c:pt idx="7">
                  <c:v>0.7579999999999998</c:v>
                </c:pt>
                <c:pt idx="8">
                  <c:v>0.7917499999999997</c:v>
                </c:pt>
                <c:pt idx="9">
                  <c:v>0.826</c:v>
                </c:pt>
                <c:pt idx="10">
                  <c:v>0.876</c:v>
                </c:pt>
                <c:pt idx="11">
                  <c:v>0.885</c:v>
                </c:pt>
                <c:pt idx="12">
                  <c:v>0.8975000000000004</c:v>
                </c:pt>
                <c:pt idx="13">
                  <c:v>0.9250000000000002</c:v>
                </c:pt>
                <c:pt idx="14">
                  <c:v>0.9249999999999994</c:v>
                </c:pt>
                <c:pt idx="15">
                  <c:v>0.9250000000000002</c:v>
                </c:pt>
                <c:pt idx="16">
                  <c:v>0.9250000000000002</c:v>
                </c:pt>
                <c:pt idx="17">
                  <c:v>0.9500000000000002</c:v>
                </c:pt>
                <c:pt idx="18">
                  <c:v>0.9499999999999994</c:v>
                </c:pt>
                <c:pt idx="19">
                  <c:v>0.9499999999999994</c:v>
                </c:pt>
                <c:pt idx="20">
                  <c:v>0.9250000000000008</c:v>
                </c:pt>
              </c:numCache>
            </c:numRef>
          </c:yVal>
          <c:smooth val="0"/>
        </c:ser>
        <c:ser>
          <c:idx val="1"/>
          <c:order val="1"/>
          <c:tx>
            <c:v>modèle en k3.v^n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'modèle en f = k3v^n'!$B$12:$B$52</c:f>
              <c:numCache/>
            </c:numRef>
          </c:xVal>
          <c:yVal>
            <c:numRef>
              <c:f>'modèle en f = k3v^n'!$C$12:$C$52</c:f>
              <c:numCache/>
            </c:numRef>
          </c:yVal>
          <c:smooth val="0"/>
        </c:ser>
        <c:axId val="63465213"/>
        <c:axId val="40408590"/>
      </c:scatterChart>
      <c:valAx>
        <c:axId val="63465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 (s) </a:t>
                </a:r>
              </a:p>
            </c:rich>
          </c:tx>
          <c:layout>
            <c:manualLayout>
              <c:xMode val="factor"/>
              <c:yMode val="factor"/>
              <c:x val="0.038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408590"/>
        <c:crosses val="autoZero"/>
        <c:crossBetween val="midCat"/>
        <c:dispUnits/>
        <c:minorUnit val="0.01"/>
      </c:valAx>
      <c:valAx>
        <c:axId val="40408590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  (m.s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51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4652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5"/>
          <c:y val="0.5205"/>
          <c:w val="0.26425"/>
          <c:h val="0.144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</xdr:row>
      <xdr:rowOff>142875</xdr:rowOff>
    </xdr:from>
    <xdr:to>
      <xdr:col>11</xdr:col>
      <xdr:colOff>647700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52725" y="638175"/>
        <a:ext cx="57340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</xdr:row>
      <xdr:rowOff>38100</xdr:rowOff>
    </xdr:from>
    <xdr:to>
      <xdr:col>11</xdr:col>
      <xdr:colOff>552450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2657475" y="704850"/>
        <a:ext cx="57340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38100</xdr:rowOff>
    </xdr:from>
    <xdr:to>
      <xdr:col>11</xdr:col>
      <xdr:colOff>619125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2724150" y="704850"/>
        <a:ext cx="57340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8</xdr:row>
      <xdr:rowOff>28575</xdr:rowOff>
    </xdr:from>
    <xdr:to>
      <xdr:col>11</xdr:col>
      <xdr:colOff>590550</xdr:colOff>
      <xdr:row>34</xdr:row>
      <xdr:rowOff>19050</xdr:rowOff>
    </xdr:to>
    <xdr:graphicFrame>
      <xdr:nvGraphicFramePr>
        <xdr:cNvPr id="1" name="Chart 6"/>
        <xdr:cNvGraphicFramePr/>
      </xdr:nvGraphicFramePr>
      <xdr:xfrm>
        <a:off x="2705100" y="1885950"/>
        <a:ext cx="57435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16384" width="11.421875" style="1" customWidth="1"/>
  </cols>
  <sheetData>
    <row r="1" ht="13.5" thickBot="1"/>
    <row r="2" spans="3:10" ht="25.5" customHeight="1" thickBot="1">
      <c r="C2" s="24" t="s">
        <v>6</v>
      </c>
      <c r="D2" s="25"/>
      <c r="E2" s="25"/>
      <c r="F2" s="25"/>
      <c r="G2" s="25"/>
      <c r="H2" s="25"/>
      <c r="I2" s="25"/>
      <c r="J2" s="26"/>
    </row>
    <row r="3" ht="13.5" thickBot="1"/>
    <row r="4" spans="2:4" ht="22.5" customHeight="1" thickBot="1">
      <c r="B4" s="21" t="s">
        <v>0</v>
      </c>
      <c r="C4" s="22"/>
      <c r="D4" s="23"/>
    </row>
    <row r="5" spans="2:4" ht="22.5" customHeight="1" thickBot="1">
      <c r="B5" s="9" t="s">
        <v>1</v>
      </c>
      <c r="C5" s="9" t="s">
        <v>2</v>
      </c>
      <c r="D5" s="9" t="s">
        <v>3</v>
      </c>
    </row>
    <row r="6" spans="2:8" ht="12.75">
      <c r="B6" s="10">
        <v>0</v>
      </c>
      <c r="C6" s="10">
        <v>0</v>
      </c>
      <c r="D6" s="10">
        <v>0</v>
      </c>
      <c r="G6" s="1">
        <v>0.94</v>
      </c>
      <c r="H6" s="1">
        <f>(0.94/0.085)*B6</f>
        <v>0</v>
      </c>
    </row>
    <row r="7" spans="2:11" ht="12.75">
      <c r="B7" s="11">
        <v>0.02</v>
      </c>
      <c r="C7" s="11">
        <v>0.002696</v>
      </c>
      <c r="D7" s="11">
        <f>(C8-C6)/0.04</f>
        <v>0.202175</v>
      </c>
      <c r="G7" s="1">
        <v>0.94</v>
      </c>
      <c r="H7" s="1">
        <f aca="true" t="shared" si="0" ref="H7:H27">(0.94/0.085)*B7</f>
        <v>0.22117647058823525</v>
      </c>
      <c r="J7" s="1">
        <v>0.085</v>
      </c>
      <c r="K7" s="1">
        <v>0</v>
      </c>
    </row>
    <row r="8" spans="2:11" ht="12.75">
      <c r="B8" s="11">
        <v>0.04</v>
      </c>
      <c r="C8" s="11">
        <v>0.008087</v>
      </c>
      <c r="D8" s="11">
        <f aca="true" t="shared" si="1" ref="D8:D26">(C9-C7)/0.04</f>
        <v>0.33685</v>
      </c>
      <c r="G8" s="1">
        <v>0.94</v>
      </c>
      <c r="H8" s="1">
        <f t="shared" si="0"/>
        <v>0.4423529411764705</v>
      </c>
      <c r="J8" s="1">
        <v>0.085</v>
      </c>
      <c r="K8" s="1">
        <v>0.94</v>
      </c>
    </row>
    <row r="9" spans="2:8" ht="12.75">
      <c r="B9" s="11">
        <v>0.06</v>
      </c>
      <c r="C9" s="11">
        <v>0.01617</v>
      </c>
      <c r="D9" s="11">
        <f t="shared" si="1"/>
        <v>0.471825</v>
      </c>
      <c r="G9" s="1">
        <v>0.94</v>
      </c>
      <c r="H9" s="1">
        <f t="shared" si="0"/>
        <v>0.6635294117647057</v>
      </c>
    </row>
    <row r="10" spans="2:8" ht="12.75">
      <c r="B10" s="11">
        <v>0.08</v>
      </c>
      <c r="C10" s="11">
        <v>0.02696</v>
      </c>
      <c r="D10" s="11">
        <f t="shared" si="1"/>
        <v>0.573</v>
      </c>
      <c r="G10" s="1">
        <v>0.94</v>
      </c>
      <c r="H10" s="1">
        <f t="shared" si="0"/>
        <v>0.884705882352941</v>
      </c>
    </row>
    <row r="11" spans="2:8" ht="12.75">
      <c r="B11" s="11">
        <v>0.1</v>
      </c>
      <c r="C11" s="11">
        <v>0.03909</v>
      </c>
      <c r="D11" s="11">
        <f t="shared" si="1"/>
        <v>0.657</v>
      </c>
      <c r="G11" s="1">
        <v>0.94</v>
      </c>
      <c r="H11" s="1">
        <f t="shared" si="0"/>
        <v>1.1058823529411763</v>
      </c>
    </row>
    <row r="12" spans="2:8" ht="12.75">
      <c r="B12" s="11">
        <v>0.12</v>
      </c>
      <c r="C12" s="11">
        <v>0.05324</v>
      </c>
      <c r="D12" s="11">
        <f t="shared" si="1"/>
        <v>0.7075000000000001</v>
      </c>
      <c r="G12" s="1">
        <v>0.94</v>
      </c>
      <c r="H12" s="1">
        <f t="shared" si="0"/>
        <v>1.3270588235294114</v>
      </c>
    </row>
    <row r="13" spans="2:8" ht="12.75">
      <c r="B13" s="11">
        <v>0.14</v>
      </c>
      <c r="C13" s="11">
        <v>0.06739</v>
      </c>
      <c r="D13" s="11">
        <f t="shared" si="1"/>
        <v>0.7579999999999998</v>
      </c>
      <c r="G13" s="1">
        <v>0.94</v>
      </c>
      <c r="H13" s="1">
        <f t="shared" si="0"/>
        <v>1.548235294117647</v>
      </c>
    </row>
    <row r="14" spans="2:8" ht="12.75">
      <c r="B14" s="11">
        <v>0.16</v>
      </c>
      <c r="C14" s="11">
        <v>0.08356</v>
      </c>
      <c r="D14" s="11">
        <f t="shared" si="1"/>
        <v>0.7917499999999997</v>
      </c>
      <c r="G14" s="1">
        <v>0.94</v>
      </c>
      <c r="H14" s="1">
        <f t="shared" si="0"/>
        <v>1.769411764705882</v>
      </c>
    </row>
    <row r="15" spans="2:8" ht="12.75">
      <c r="B15" s="11">
        <v>0.18</v>
      </c>
      <c r="C15" s="11">
        <v>0.09906</v>
      </c>
      <c r="D15" s="11">
        <f t="shared" si="1"/>
        <v>0.826</v>
      </c>
      <c r="G15" s="1">
        <v>0.94</v>
      </c>
      <c r="H15" s="1">
        <f t="shared" si="0"/>
        <v>1.9905882352941173</v>
      </c>
    </row>
    <row r="16" spans="2:8" ht="12.75">
      <c r="B16" s="11">
        <v>0.2</v>
      </c>
      <c r="C16" s="11">
        <v>0.1166</v>
      </c>
      <c r="D16" s="11">
        <f t="shared" si="1"/>
        <v>0.876</v>
      </c>
      <c r="G16" s="1">
        <v>0.94</v>
      </c>
      <c r="H16" s="1">
        <f t="shared" si="0"/>
        <v>2.2117647058823526</v>
      </c>
    </row>
    <row r="17" spans="2:8" ht="12.75">
      <c r="B17" s="11">
        <v>0.22</v>
      </c>
      <c r="C17" s="11">
        <v>0.1341</v>
      </c>
      <c r="D17" s="11">
        <f t="shared" si="1"/>
        <v>0.885</v>
      </c>
      <c r="G17" s="1">
        <v>0.94</v>
      </c>
      <c r="H17" s="1">
        <f t="shared" si="0"/>
        <v>2.432941176470588</v>
      </c>
    </row>
    <row r="18" spans="2:8" ht="12.75">
      <c r="B18" s="11">
        <v>0.24</v>
      </c>
      <c r="C18" s="11">
        <v>0.152</v>
      </c>
      <c r="D18" s="11">
        <f t="shared" si="1"/>
        <v>0.8975000000000004</v>
      </c>
      <c r="G18" s="1">
        <v>0.94</v>
      </c>
      <c r="H18" s="1">
        <f t="shared" si="0"/>
        <v>2.654117647058823</v>
      </c>
    </row>
    <row r="19" spans="2:8" ht="12.75">
      <c r="B19" s="11">
        <v>0.26</v>
      </c>
      <c r="C19" s="11">
        <v>0.17</v>
      </c>
      <c r="D19" s="11">
        <f t="shared" si="1"/>
        <v>0.9250000000000002</v>
      </c>
      <c r="G19" s="1">
        <v>0.94</v>
      </c>
      <c r="H19" s="1">
        <f t="shared" si="0"/>
        <v>2.8752941176470586</v>
      </c>
    </row>
    <row r="20" spans="2:8" ht="12.75">
      <c r="B20" s="11">
        <v>0.28</v>
      </c>
      <c r="C20" s="11">
        <v>0.189</v>
      </c>
      <c r="D20" s="11">
        <f t="shared" si="1"/>
        <v>0.9249999999999994</v>
      </c>
      <c r="G20" s="1">
        <v>0.94</v>
      </c>
      <c r="H20" s="1">
        <f t="shared" si="0"/>
        <v>3.096470588235294</v>
      </c>
    </row>
    <row r="21" spans="2:8" ht="12.75">
      <c r="B21" s="11">
        <v>0.3</v>
      </c>
      <c r="C21" s="11">
        <v>0.207</v>
      </c>
      <c r="D21" s="11">
        <f t="shared" si="1"/>
        <v>0.9250000000000002</v>
      </c>
      <c r="G21" s="1">
        <v>0.94</v>
      </c>
      <c r="H21" s="1">
        <f t="shared" si="0"/>
        <v>3.3176470588235287</v>
      </c>
    </row>
    <row r="22" spans="2:8" ht="12.75">
      <c r="B22" s="11">
        <v>0.32</v>
      </c>
      <c r="C22" s="11">
        <v>0.226</v>
      </c>
      <c r="D22" s="11">
        <f t="shared" si="1"/>
        <v>0.9250000000000002</v>
      </c>
      <c r="G22" s="1">
        <v>0.94</v>
      </c>
      <c r="H22" s="1">
        <f t="shared" si="0"/>
        <v>3.538823529411764</v>
      </c>
    </row>
    <row r="23" spans="2:8" ht="12.75">
      <c r="B23" s="11">
        <v>0.34</v>
      </c>
      <c r="C23" s="11">
        <v>0.244</v>
      </c>
      <c r="D23" s="11">
        <f t="shared" si="1"/>
        <v>0.9500000000000002</v>
      </c>
      <c r="G23" s="1">
        <v>0.94</v>
      </c>
      <c r="H23" s="1">
        <f t="shared" si="0"/>
        <v>3.76</v>
      </c>
    </row>
    <row r="24" spans="2:8" ht="12.75">
      <c r="B24" s="11">
        <v>0.36</v>
      </c>
      <c r="C24" s="11">
        <v>0.264</v>
      </c>
      <c r="D24" s="11">
        <f t="shared" si="1"/>
        <v>0.9499999999999994</v>
      </c>
      <c r="G24" s="1">
        <v>0.94</v>
      </c>
      <c r="H24" s="1">
        <f t="shared" si="0"/>
        <v>3.9811764705882347</v>
      </c>
    </row>
    <row r="25" spans="2:8" ht="12.75">
      <c r="B25" s="11">
        <v>0.38</v>
      </c>
      <c r="C25" s="11">
        <v>0.282</v>
      </c>
      <c r="D25" s="11">
        <f t="shared" si="1"/>
        <v>0.9499999999999994</v>
      </c>
      <c r="G25" s="1">
        <v>0.94</v>
      </c>
      <c r="H25" s="1">
        <f t="shared" si="0"/>
        <v>4.2023529411764695</v>
      </c>
    </row>
    <row r="26" spans="2:8" ht="12.75">
      <c r="B26" s="11">
        <v>0.4</v>
      </c>
      <c r="C26" s="11">
        <v>0.302</v>
      </c>
      <c r="D26" s="11">
        <f t="shared" si="1"/>
        <v>0.9250000000000008</v>
      </c>
      <c r="G26" s="1">
        <v>0.94</v>
      </c>
      <c r="H26" s="1">
        <f t="shared" si="0"/>
        <v>4.423529411764705</v>
      </c>
    </row>
    <row r="27" spans="2:8" ht="13.5" thickBot="1">
      <c r="B27" s="12">
        <v>0.42</v>
      </c>
      <c r="C27" s="12">
        <v>0.319</v>
      </c>
      <c r="D27" s="12"/>
      <c r="G27" s="1">
        <v>0.94</v>
      </c>
      <c r="H27" s="1">
        <f t="shared" si="0"/>
        <v>4.64470588235294</v>
      </c>
    </row>
    <row r="28" ht="15.75" customHeight="1" thickBot="1"/>
    <row r="29" spans="6:10" ht="24" customHeight="1" thickBot="1">
      <c r="F29" s="19" t="s">
        <v>4</v>
      </c>
      <c r="G29" s="20"/>
      <c r="I29" s="19" t="s">
        <v>5</v>
      </c>
      <c r="J29" s="20"/>
    </row>
  </sheetData>
  <mergeCells count="4">
    <mergeCell ref="F29:G29"/>
    <mergeCell ref="I29:J29"/>
    <mergeCell ref="B4:D4"/>
    <mergeCell ref="C2:J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2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16384" width="11.421875" style="1" customWidth="1"/>
  </cols>
  <sheetData>
    <row r="1" ht="13.5" thickBot="1"/>
    <row r="2" spans="3:12" ht="25.5" customHeight="1" thickBot="1">
      <c r="C2" s="27" t="s">
        <v>7</v>
      </c>
      <c r="D2" s="28"/>
      <c r="E2" s="28"/>
      <c r="F2" s="28"/>
      <c r="G2" s="28"/>
      <c r="H2" s="28"/>
      <c r="I2" s="28"/>
      <c r="J2" s="28"/>
      <c r="K2" s="28"/>
      <c r="L2" s="29"/>
    </row>
    <row r="3" ht="13.5" thickBot="1"/>
    <row r="4" spans="2:3" ht="21" customHeight="1" thickBot="1">
      <c r="B4" s="30" t="s">
        <v>8</v>
      </c>
      <c r="C4" s="31"/>
    </row>
    <row r="5" spans="2:3" ht="20.25" customHeight="1" thickBot="1">
      <c r="B5" s="5" t="s">
        <v>9</v>
      </c>
      <c r="C5" s="5">
        <v>0.01</v>
      </c>
    </row>
    <row r="6" spans="2:8" ht="16.5" thickBot="1">
      <c r="B6" s="6" t="s">
        <v>11</v>
      </c>
      <c r="C6" s="5">
        <v>-9.2</v>
      </c>
      <c r="G6" s="1">
        <v>0.94</v>
      </c>
      <c r="H6" s="1">
        <f>(0.94/0.085)*B11</f>
        <v>0</v>
      </c>
    </row>
    <row r="7" spans="2:11" ht="16.5" thickBot="1">
      <c r="B7" s="6" t="s">
        <v>10</v>
      </c>
      <c r="C7" s="5">
        <v>8.64</v>
      </c>
      <c r="G7" s="1">
        <v>0.94</v>
      </c>
      <c r="H7" s="1">
        <f>(0.94/0.085)*B12</f>
        <v>0.11058823529411763</v>
      </c>
      <c r="J7" s="1">
        <v>0.085</v>
      </c>
      <c r="K7" s="1">
        <v>0</v>
      </c>
    </row>
    <row r="8" spans="7:11" ht="13.5" thickBot="1">
      <c r="G8" s="1">
        <v>0.94</v>
      </c>
      <c r="H8" s="1">
        <f>(0.94/0.085)*B13</f>
        <v>0.22117647058823525</v>
      </c>
      <c r="J8" s="1">
        <v>0.085</v>
      </c>
      <c r="K8" s="1">
        <v>0.94</v>
      </c>
    </row>
    <row r="9" spans="2:4" ht="21" customHeight="1" thickBot="1">
      <c r="B9" s="32" t="s">
        <v>12</v>
      </c>
      <c r="C9" s="44"/>
      <c r="D9" s="33"/>
    </row>
    <row r="10" spans="2:7" ht="18" customHeight="1" thickBot="1">
      <c r="B10" s="2" t="s">
        <v>1</v>
      </c>
      <c r="C10" s="2" t="s">
        <v>13</v>
      </c>
      <c r="D10" s="2" t="s">
        <v>18</v>
      </c>
      <c r="F10" s="1">
        <v>0.94</v>
      </c>
      <c r="G10" s="1">
        <f aca="true" t="shared" si="0" ref="G10:G23">(0.94/0.085)*B15</f>
        <v>0.4423529411764705</v>
      </c>
    </row>
    <row r="11" spans="2:7" ht="12.75">
      <c r="B11" s="3">
        <v>0</v>
      </c>
      <c r="C11" s="3">
        <v>0</v>
      </c>
      <c r="D11" s="4"/>
      <c r="F11" s="1">
        <v>0.94</v>
      </c>
      <c r="G11" s="1">
        <f t="shared" si="0"/>
        <v>0.5529411764705882</v>
      </c>
    </row>
    <row r="12" spans="2:7" ht="12.75">
      <c r="B12" s="4">
        <f>B11+C$5</f>
        <v>0.01</v>
      </c>
      <c r="C12" s="4">
        <f>C11+(C$6*C11+C$7)*C$5</f>
        <v>0.0864</v>
      </c>
      <c r="D12" s="4"/>
      <c r="F12" s="1">
        <v>0.94</v>
      </c>
      <c r="G12" s="1">
        <f t="shared" si="0"/>
        <v>0.6635294117647058</v>
      </c>
    </row>
    <row r="13" spans="2:7" ht="12.75">
      <c r="B13" s="4">
        <f aca="true" t="shared" si="1" ref="B13:B52">B12+C$5</f>
        <v>0.02</v>
      </c>
      <c r="C13" s="4">
        <f aca="true" t="shared" si="2" ref="C13:C52">C12+(C$6*C12+C$7)*C$5</f>
        <v>0.16485120000000003</v>
      </c>
      <c r="D13" s="4"/>
      <c r="F13" s="1">
        <v>0.94</v>
      </c>
      <c r="G13" s="1">
        <f t="shared" si="0"/>
        <v>0.7741176470588235</v>
      </c>
    </row>
    <row r="14" spans="2:7" ht="12.75">
      <c r="B14" s="4">
        <f t="shared" si="1"/>
        <v>0.03</v>
      </c>
      <c r="C14" s="4">
        <f t="shared" si="2"/>
        <v>0.23608488960000004</v>
      </c>
      <c r="D14" s="4"/>
      <c r="F14" s="1">
        <v>0.94</v>
      </c>
      <c r="G14" s="1">
        <f t="shared" si="0"/>
        <v>0.884705882352941</v>
      </c>
    </row>
    <row r="15" spans="2:7" ht="12.75">
      <c r="B15" s="4">
        <f t="shared" si="1"/>
        <v>0.04</v>
      </c>
      <c r="C15" s="4">
        <f t="shared" si="2"/>
        <v>0.30076507975680006</v>
      </c>
      <c r="D15" s="4"/>
      <c r="F15" s="1">
        <v>0.94</v>
      </c>
      <c r="G15" s="1">
        <f t="shared" si="0"/>
        <v>0.9952941176470587</v>
      </c>
    </row>
    <row r="16" spans="2:7" ht="12.75">
      <c r="B16" s="4">
        <f t="shared" si="1"/>
        <v>0.05</v>
      </c>
      <c r="C16" s="4">
        <f t="shared" si="2"/>
        <v>0.3594946924191745</v>
      </c>
      <c r="D16" s="4"/>
      <c r="F16" s="1">
        <v>0.94</v>
      </c>
      <c r="G16" s="1">
        <f t="shared" si="0"/>
        <v>1.105882352941176</v>
      </c>
    </row>
    <row r="17" spans="2:7" ht="12.75">
      <c r="B17" s="4">
        <f t="shared" si="1"/>
        <v>0.060000000000000005</v>
      </c>
      <c r="C17" s="4">
        <f t="shared" si="2"/>
        <v>0.41282118071661045</v>
      </c>
      <c r="D17" s="4"/>
      <c r="F17" s="1">
        <v>0.94</v>
      </c>
      <c r="G17" s="1">
        <f t="shared" si="0"/>
        <v>1.2164705882352937</v>
      </c>
    </row>
    <row r="18" spans="2:7" ht="12.75">
      <c r="B18" s="4">
        <f t="shared" si="1"/>
        <v>0.07</v>
      </c>
      <c r="C18" s="4">
        <f t="shared" si="2"/>
        <v>0.4612416320906823</v>
      </c>
      <c r="D18" s="4"/>
      <c r="F18" s="1">
        <v>0.94</v>
      </c>
      <c r="G18" s="1">
        <f t="shared" si="0"/>
        <v>1.3270588235294114</v>
      </c>
    </row>
    <row r="19" spans="2:7" ht="12.75">
      <c r="B19" s="4">
        <f t="shared" si="1"/>
        <v>0.08</v>
      </c>
      <c r="C19" s="4">
        <f t="shared" si="2"/>
        <v>0.5052074019383396</v>
      </c>
      <c r="D19" s="4"/>
      <c r="F19" s="1">
        <v>0.94</v>
      </c>
      <c r="G19" s="1">
        <f t="shared" si="0"/>
        <v>1.4376470588235288</v>
      </c>
    </row>
    <row r="20" spans="2:7" ht="12.75">
      <c r="B20" s="4">
        <f t="shared" si="1"/>
        <v>0.09</v>
      </c>
      <c r="C20" s="4">
        <f t="shared" si="2"/>
        <v>0.5451283209600124</v>
      </c>
      <c r="D20" s="4"/>
      <c r="F20" s="1">
        <v>0.94</v>
      </c>
      <c r="G20" s="1">
        <f t="shared" si="0"/>
        <v>1.5482352941176467</v>
      </c>
    </row>
    <row r="21" spans="2:7" ht="12.75">
      <c r="B21" s="4">
        <f t="shared" si="1"/>
        <v>0.09999999999999999</v>
      </c>
      <c r="C21" s="4">
        <f t="shared" si="2"/>
        <v>0.5813765154316912</v>
      </c>
      <c r="D21" s="4"/>
      <c r="F21" s="1">
        <v>0.94</v>
      </c>
      <c r="G21" s="1">
        <f t="shared" si="0"/>
        <v>1.6588235294117644</v>
      </c>
    </row>
    <row r="22" spans="2:7" ht="12.75">
      <c r="B22" s="4">
        <f t="shared" si="1"/>
        <v>0.10999999999999999</v>
      </c>
      <c r="C22" s="4">
        <f t="shared" si="2"/>
        <v>0.6142898760119756</v>
      </c>
      <c r="D22" s="4"/>
      <c r="F22" s="1">
        <v>0.94</v>
      </c>
      <c r="G22" s="1">
        <f t="shared" si="0"/>
        <v>1.769411764705882</v>
      </c>
    </row>
    <row r="23" spans="2:7" ht="12.75">
      <c r="B23" s="4">
        <f t="shared" si="1"/>
        <v>0.11999999999999998</v>
      </c>
      <c r="C23" s="4">
        <f t="shared" si="2"/>
        <v>0.6441752074188739</v>
      </c>
      <c r="D23" s="4"/>
      <c r="F23" s="1">
        <v>0.94</v>
      </c>
      <c r="G23" s="1">
        <f t="shared" si="0"/>
        <v>1.88</v>
      </c>
    </row>
    <row r="24" spans="2:7" ht="12.75">
      <c r="B24" s="4">
        <f t="shared" si="1"/>
        <v>0.12999999999999998</v>
      </c>
      <c r="C24" s="4">
        <f t="shared" si="2"/>
        <v>0.6713110883363376</v>
      </c>
      <c r="D24" s="4"/>
      <c r="F24" s="1">
        <v>0.94</v>
      </c>
      <c r="G24" s="1" t="e">
        <f>(0.94/0.085)*#REF!</f>
        <v>#REF!</v>
      </c>
    </row>
    <row r="25" spans="2:7" ht="12.75">
      <c r="B25" s="4">
        <f t="shared" si="1"/>
        <v>0.13999999999999999</v>
      </c>
      <c r="C25" s="4">
        <f t="shared" si="2"/>
        <v>0.6959504682093945</v>
      </c>
      <c r="D25" s="4"/>
      <c r="F25" s="1">
        <v>0.94</v>
      </c>
      <c r="G25" s="1">
        <f>(0.94/0.085)*B29</f>
        <v>1.9905882352941175</v>
      </c>
    </row>
    <row r="26" spans="2:7" ht="12.75">
      <c r="B26" s="4">
        <f t="shared" si="1"/>
        <v>0.15</v>
      </c>
      <c r="C26" s="4">
        <f t="shared" si="2"/>
        <v>0.7183230251341303</v>
      </c>
      <c r="D26" s="4"/>
      <c r="F26" s="1">
        <v>0.94</v>
      </c>
      <c r="G26" s="1">
        <f>(0.94/0.085)*B30</f>
        <v>2.101176470588235</v>
      </c>
    </row>
    <row r="27" spans="2:7" ht="12.75">
      <c r="B27" s="4">
        <f t="shared" si="1"/>
        <v>0.16</v>
      </c>
      <c r="C27" s="4">
        <f t="shared" si="2"/>
        <v>0.7386373068217903</v>
      </c>
      <c r="D27" s="4"/>
      <c r="F27" s="1">
        <v>0.94</v>
      </c>
      <c r="G27" s="1">
        <f>(0.94/0.085)*B31</f>
        <v>2.211764705882353</v>
      </c>
    </row>
    <row r="28" spans="2:4" ht="15.75" customHeight="1">
      <c r="B28" s="4">
        <f t="shared" si="1"/>
        <v>0.17</v>
      </c>
      <c r="C28" s="4">
        <f t="shared" si="2"/>
        <v>0.7570826745941855</v>
      </c>
      <c r="D28" s="4"/>
    </row>
    <row r="29" spans="2:4" ht="12.75">
      <c r="B29" s="4">
        <f t="shared" si="1"/>
        <v>0.18000000000000002</v>
      </c>
      <c r="C29" s="4">
        <f t="shared" si="2"/>
        <v>0.7738310685315205</v>
      </c>
      <c r="D29" s="4"/>
    </row>
    <row r="30" spans="2:4" ht="12.75">
      <c r="B30" s="4">
        <f t="shared" si="1"/>
        <v>0.19000000000000003</v>
      </c>
      <c r="C30" s="4">
        <f t="shared" si="2"/>
        <v>0.7890386102266206</v>
      </c>
      <c r="D30" s="4"/>
    </row>
    <row r="31" spans="2:4" ht="12.75">
      <c r="B31" s="4">
        <f t="shared" si="1"/>
        <v>0.20000000000000004</v>
      </c>
      <c r="C31" s="4">
        <f t="shared" si="2"/>
        <v>0.8028470580857715</v>
      </c>
      <c r="D31" s="4"/>
    </row>
    <row r="32" spans="2:4" ht="12.75">
      <c r="B32" s="4">
        <f t="shared" si="1"/>
        <v>0.21000000000000005</v>
      </c>
      <c r="C32" s="4">
        <f t="shared" si="2"/>
        <v>0.8153851287418805</v>
      </c>
      <c r="D32" s="4"/>
    </row>
    <row r="33" spans="2:4" ht="12.75">
      <c r="B33" s="4">
        <f t="shared" si="1"/>
        <v>0.22000000000000006</v>
      </c>
      <c r="C33" s="4">
        <f t="shared" si="2"/>
        <v>0.8267696968976275</v>
      </c>
      <c r="D33" s="4"/>
    </row>
    <row r="34" spans="2:4" ht="12.75">
      <c r="B34" s="4">
        <f t="shared" si="1"/>
        <v>0.23000000000000007</v>
      </c>
      <c r="C34" s="4">
        <f t="shared" si="2"/>
        <v>0.8371068847830457</v>
      </c>
      <c r="D34" s="4"/>
    </row>
    <row r="35" spans="2:4" ht="12.75">
      <c r="B35" s="4">
        <f t="shared" si="1"/>
        <v>0.24000000000000007</v>
      </c>
      <c r="C35" s="4">
        <f t="shared" si="2"/>
        <v>0.8464930513830056</v>
      </c>
      <c r="D35" s="4"/>
    </row>
    <row r="36" spans="2:4" ht="12.75">
      <c r="B36" s="4">
        <f t="shared" si="1"/>
        <v>0.25000000000000006</v>
      </c>
      <c r="C36" s="4">
        <f t="shared" si="2"/>
        <v>0.8550156906557691</v>
      </c>
      <c r="D36" s="4"/>
    </row>
    <row r="37" spans="2:4" ht="12.75">
      <c r="B37" s="4">
        <f t="shared" si="1"/>
        <v>0.26000000000000006</v>
      </c>
      <c r="C37" s="4">
        <f t="shared" si="2"/>
        <v>0.8627542471154384</v>
      </c>
      <c r="D37" s="4"/>
    </row>
    <row r="38" spans="2:4" ht="12.75">
      <c r="B38" s="4">
        <f t="shared" si="1"/>
        <v>0.2700000000000001</v>
      </c>
      <c r="C38" s="4">
        <f t="shared" si="2"/>
        <v>0.869780856380818</v>
      </c>
      <c r="D38" s="4"/>
    </row>
    <row r="39" spans="2:4" ht="12.75">
      <c r="B39" s="4">
        <f t="shared" si="1"/>
        <v>0.2800000000000001</v>
      </c>
      <c r="C39" s="4">
        <f t="shared" si="2"/>
        <v>0.8761610175937828</v>
      </c>
      <c r="D39" s="4"/>
    </row>
    <row r="40" spans="2:4" ht="12.75">
      <c r="B40" s="4">
        <f t="shared" si="1"/>
        <v>0.2900000000000001</v>
      </c>
      <c r="C40" s="4">
        <f t="shared" si="2"/>
        <v>0.8819542039751548</v>
      </c>
      <c r="D40" s="4"/>
    </row>
    <row r="41" spans="2:4" ht="12.75">
      <c r="B41" s="4">
        <f t="shared" si="1"/>
        <v>0.3000000000000001</v>
      </c>
      <c r="C41" s="4">
        <f t="shared" si="2"/>
        <v>0.8872144172094405</v>
      </c>
      <c r="D41" s="4"/>
    </row>
    <row r="42" spans="2:4" ht="12.75">
      <c r="B42" s="4">
        <f t="shared" si="1"/>
        <v>0.3100000000000001</v>
      </c>
      <c r="C42" s="4">
        <f t="shared" si="2"/>
        <v>0.891990690826172</v>
      </c>
      <c r="D42" s="4"/>
    </row>
    <row r="43" spans="2:4" ht="12.75">
      <c r="B43" s="4">
        <f t="shared" si="1"/>
        <v>0.3200000000000001</v>
      </c>
      <c r="C43" s="4">
        <f t="shared" si="2"/>
        <v>0.8963275472701642</v>
      </c>
      <c r="D43" s="4"/>
    </row>
    <row r="44" spans="2:4" ht="12.75">
      <c r="B44" s="4">
        <f t="shared" si="1"/>
        <v>0.3300000000000001</v>
      </c>
      <c r="C44" s="4">
        <f t="shared" si="2"/>
        <v>0.9002654129213091</v>
      </c>
      <c r="D44" s="4"/>
    </row>
    <row r="45" spans="2:4" ht="12.75">
      <c r="B45" s="4">
        <f t="shared" si="1"/>
        <v>0.34000000000000014</v>
      </c>
      <c r="C45" s="4">
        <f t="shared" si="2"/>
        <v>0.9038409949325487</v>
      </c>
      <c r="D45" s="4"/>
    </row>
    <row r="46" spans="2:4" ht="12.75">
      <c r="B46" s="4">
        <f t="shared" si="1"/>
        <v>0.35000000000000014</v>
      </c>
      <c r="C46" s="4">
        <f t="shared" si="2"/>
        <v>0.9070876233987542</v>
      </c>
      <c r="D46" s="4"/>
    </row>
    <row r="47" spans="2:4" ht="12.75">
      <c r="B47" s="4">
        <f t="shared" si="1"/>
        <v>0.36000000000000015</v>
      </c>
      <c r="C47" s="4">
        <f t="shared" si="2"/>
        <v>0.9100355620460688</v>
      </c>
      <c r="D47" s="4"/>
    </row>
    <row r="48" spans="2:4" ht="12.75">
      <c r="B48" s="4">
        <f t="shared" si="1"/>
        <v>0.37000000000000016</v>
      </c>
      <c r="C48" s="4">
        <f t="shared" si="2"/>
        <v>0.9127122903378305</v>
      </c>
      <c r="D48" s="4"/>
    </row>
    <row r="49" spans="2:4" ht="12.75">
      <c r="B49" s="4">
        <f t="shared" si="1"/>
        <v>0.38000000000000017</v>
      </c>
      <c r="C49" s="4">
        <f t="shared" si="2"/>
        <v>0.9151427596267502</v>
      </c>
      <c r="D49" s="4"/>
    </row>
    <row r="50" spans="2:4" ht="12.75">
      <c r="B50" s="4">
        <f t="shared" si="1"/>
        <v>0.3900000000000002</v>
      </c>
      <c r="C50" s="4">
        <f t="shared" si="2"/>
        <v>0.9173496257410891</v>
      </c>
      <c r="D50" s="4"/>
    </row>
    <row r="51" spans="2:4" ht="12.75">
      <c r="B51" s="4">
        <f t="shared" si="1"/>
        <v>0.4000000000000002</v>
      </c>
      <c r="C51" s="4">
        <f t="shared" si="2"/>
        <v>0.919353460172909</v>
      </c>
      <c r="D51" s="4"/>
    </row>
    <row r="52" spans="2:4" ht="12.75">
      <c r="B52" s="4">
        <f t="shared" si="1"/>
        <v>0.4100000000000002</v>
      </c>
      <c r="C52" s="4">
        <f t="shared" si="2"/>
        <v>0.9211729418370014</v>
      </c>
      <c r="D52" s="4"/>
    </row>
  </sheetData>
  <mergeCells count="3">
    <mergeCell ref="C2:L2"/>
    <mergeCell ref="B4:C4"/>
    <mergeCell ref="B9:D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2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16384" width="11.421875" style="1" customWidth="1"/>
  </cols>
  <sheetData>
    <row r="1" ht="13.5" thickBot="1"/>
    <row r="2" spans="3:12" ht="25.5" customHeight="1" thickBot="1">
      <c r="C2" s="36" t="s">
        <v>15</v>
      </c>
      <c r="D2" s="37"/>
      <c r="E2" s="37"/>
      <c r="F2" s="37"/>
      <c r="G2" s="37"/>
      <c r="H2" s="37"/>
      <c r="I2" s="37"/>
      <c r="J2" s="37"/>
      <c r="K2" s="37"/>
      <c r="L2" s="38"/>
    </row>
    <row r="3" ht="13.5" thickBot="1"/>
    <row r="4" spans="2:3" ht="20.25" customHeight="1" thickBot="1">
      <c r="B4" s="30" t="s">
        <v>8</v>
      </c>
      <c r="C4" s="31"/>
    </row>
    <row r="5" spans="2:4" ht="20.25" customHeight="1" thickBot="1">
      <c r="B5" s="5" t="s">
        <v>9</v>
      </c>
      <c r="C5" s="5">
        <v>0.01</v>
      </c>
      <c r="D5" s="8"/>
    </row>
    <row r="6" spans="2:4" ht="16.5" thickBot="1">
      <c r="B6" s="6" t="s">
        <v>14</v>
      </c>
      <c r="C6" s="5">
        <v>-9.78</v>
      </c>
      <c r="D6" s="7"/>
    </row>
    <row r="7" spans="2:4" ht="16.5" thickBot="1">
      <c r="B7" s="6" t="s">
        <v>10</v>
      </c>
      <c r="C7" s="5">
        <v>8.64</v>
      </c>
      <c r="D7" s="7"/>
    </row>
    <row r="8" ht="13.5" thickBot="1">
      <c r="D8" s="7"/>
    </row>
    <row r="9" spans="2:4" ht="21" customHeight="1" thickBot="1">
      <c r="B9" s="34" t="s">
        <v>12</v>
      </c>
      <c r="C9" s="45"/>
      <c r="D9" s="35"/>
    </row>
    <row r="10" spans="2:4" ht="20.25" customHeight="1" thickBot="1">
      <c r="B10" s="16" t="s">
        <v>1</v>
      </c>
      <c r="C10" s="16" t="s">
        <v>13</v>
      </c>
      <c r="D10" s="48" t="s">
        <v>18</v>
      </c>
    </row>
    <row r="11" spans="2:4" ht="12.75">
      <c r="B11" s="17">
        <v>0</v>
      </c>
      <c r="C11" s="17">
        <f>0</f>
        <v>0</v>
      </c>
      <c r="D11" s="18"/>
    </row>
    <row r="12" spans="2:4" ht="12.75">
      <c r="B12" s="18">
        <v>0.01</v>
      </c>
      <c r="C12" s="18">
        <f>C11+(C$6*C11^2+C$7)*C$5</f>
        <v>0.0864</v>
      </c>
      <c r="D12" s="18"/>
    </row>
    <row r="13" spans="2:4" ht="12.75">
      <c r="B13" s="18">
        <v>0.02</v>
      </c>
      <c r="C13" s="18">
        <f aca="true" t="shared" si="0" ref="C13:C52">C12+(C$6*C12^2+C$7)*C$5</f>
        <v>0.17206992691200002</v>
      </c>
      <c r="D13" s="18"/>
    </row>
    <row r="14" spans="2:4" ht="12.75">
      <c r="B14" s="18">
        <v>0.03</v>
      </c>
      <c r="C14" s="18">
        <f t="shared" si="0"/>
        <v>0.25557425866869443</v>
      </c>
      <c r="D14" s="18"/>
    </row>
    <row r="15" spans="2:4" ht="12.75">
      <c r="B15" s="18">
        <v>0.04</v>
      </c>
      <c r="C15" s="18">
        <f t="shared" si="0"/>
        <v>0.3355861385430161</v>
      </c>
      <c r="D15" s="18"/>
    </row>
    <row r="16" spans="2:4" ht="12.75">
      <c r="B16" s="18">
        <v>0.05</v>
      </c>
      <c r="C16" s="18">
        <f t="shared" si="0"/>
        <v>0.4109720926288357</v>
      </c>
      <c r="D16" s="18"/>
    </row>
    <row r="17" spans="2:4" ht="12.75">
      <c r="B17" s="18">
        <v>0.06</v>
      </c>
      <c r="C17" s="18">
        <f t="shared" si="0"/>
        <v>0.48085386227088667</v>
      </c>
      <c r="D17" s="18"/>
    </row>
    <row r="18" spans="2:4" ht="12.75">
      <c r="B18" s="18">
        <v>0.07</v>
      </c>
      <c r="C18" s="18">
        <f t="shared" si="0"/>
        <v>0.5446405035458977</v>
      </c>
      <c r="D18" s="18"/>
    </row>
    <row r="19" spans="2:4" ht="12.75">
      <c r="B19" s="18">
        <v>0.08</v>
      </c>
      <c r="C19" s="18">
        <f t="shared" si="0"/>
        <v>0.6020297689474507</v>
      </c>
      <c r="D19" s="18"/>
    </row>
    <row r="20" spans="2:4" ht="12.75">
      <c r="B20" s="18">
        <v>0.09</v>
      </c>
      <c r="C20" s="18">
        <f t="shared" si="0"/>
        <v>0.6529831523314963</v>
      </c>
      <c r="D20" s="18"/>
    </row>
    <row r="21" spans="2:4" ht="12.75">
      <c r="B21" s="18">
        <v>0.1</v>
      </c>
      <c r="C21" s="18">
        <f t="shared" si="0"/>
        <v>0.6976825040025219</v>
      </c>
      <c r="D21" s="18"/>
    </row>
    <row r="22" spans="2:4" ht="12.75">
      <c r="B22" s="18">
        <v>0.11</v>
      </c>
      <c r="C22" s="18">
        <f t="shared" si="0"/>
        <v>0.7364772902914597</v>
      </c>
      <c r="D22" s="18"/>
    </row>
    <row r="23" spans="2:4" ht="12.75">
      <c r="B23" s="18">
        <v>0.12</v>
      </c>
      <c r="C23" s="18">
        <f t="shared" si="0"/>
        <v>0.7698306877380077</v>
      </c>
      <c r="D23" s="18"/>
    </row>
    <row r="24" spans="2:4" ht="12.75">
      <c r="B24" s="18">
        <v>0.13</v>
      </c>
      <c r="C24" s="18">
        <f t="shared" si="0"/>
        <v>0.7982705653928133</v>
      </c>
      <c r="D24" s="18"/>
    </row>
    <row r="25" spans="2:4" ht="12.75">
      <c r="B25" s="18">
        <v>0.14</v>
      </c>
      <c r="C25" s="18">
        <f t="shared" si="0"/>
        <v>0.8223488948058167</v>
      </c>
      <c r="D25" s="18"/>
    </row>
    <row r="26" spans="2:4" ht="12.75">
      <c r="B26" s="18">
        <v>0.15</v>
      </c>
      <c r="C26" s="18">
        <f t="shared" si="0"/>
        <v>0.8426108912775163</v>
      </c>
      <c r="D26" s="18"/>
    </row>
    <row r="27" spans="2:4" ht="12.75">
      <c r="B27" s="18">
        <v>0.16</v>
      </c>
      <c r="C27" s="18">
        <f t="shared" si="0"/>
        <v>0.8595735647185861</v>
      </c>
      <c r="D27" s="18"/>
    </row>
    <row r="28" spans="2:4" ht="15.75" customHeight="1">
      <c r="B28" s="18">
        <v>0.17</v>
      </c>
      <c r="C28" s="18">
        <f t="shared" si="0"/>
        <v>0.8737124001712431</v>
      </c>
      <c r="D28" s="49"/>
    </row>
    <row r="29" spans="2:4" ht="15.75" customHeight="1">
      <c r="B29" s="18">
        <v>0.18</v>
      </c>
      <c r="C29" s="18">
        <f t="shared" si="0"/>
        <v>0.8854544857380122</v>
      </c>
      <c r="D29" s="49"/>
    </row>
    <row r="30" spans="2:4" ht="12.75">
      <c r="B30" s="18">
        <v>0.19</v>
      </c>
      <c r="C30" s="18">
        <f t="shared" si="0"/>
        <v>0.8951763863285453</v>
      </c>
      <c r="D30" s="49"/>
    </row>
    <row r="31" spans="2:4" ht="12.75">
      <c r="B31" s="18">
        <v>0.2</v>
      </c>
      <c r="C31" s="18">
        <f t="shared" si="0"/>
        <v>0.9032052597423306</v>
      </c>
      <c r="D31" s="49"/>
    </row>
    <row r="32" spans="2:4" ht="12.75">
      <c r="B32" s="18">
        <v>0.21</v>
      </c>
      <c r="C32" s="18">
        <f t="shared" si="0"/>
        <v>0.9098220010504071</v>
      </c>
      <c r="D32" s="49"/>
    </row>
    <row r="33" spans="2:4" ht="12.75">
      <c r="B33" s="18">
        <v>0.22</v>
      </c>
      <c r="C33" s="18">
        <f t="shared" si="0"/>
        <v>0.9152655010527803</v>
      </c>
      <c r="D33" s="49"/>
    </row>
    <row r="34" spans="2:4" ht="12.75">
      <c r="B34" s="18">
        <v>0.23</v>
      </c>
      <c r="C34" s="18">
        <f t="shared" si="0"/>
        <v>0.9197373713733589</v>
      </c>
      <c r="D34" s="49"/>
    </row>
    <row r="35" spans="2:4" ht="12.75">
      <c r="B35" s="18">
        <v>0.24</v>
      </c>
      <c r="C35" s="18">
        <f t="shared" si="0"/>
        <v>0.923406705174343</v>
      </c>
      <c r="D35" s="49"/>
    </row>
    <row r="36" spans="2:4" ht="12.75">
      <c r="B36" s="18">
        <v>0.25</v>
      </c>
      <c r="C36" s="18">
        <f t="shared" si="0"/>
        <v>0.9264146067332034</v>
      </c>
      <c r="D36" s="49"/>
    </row>
    <row r="37" spans="2:4" ht="12.75">
      <c r="B37" s="18">
        <v>0.26</v>
      </c>
      <c r="C37" s="18">
        <f t="shared" si="0"/>
        <v>0.9288783412281908</v>
      </c>
      <c r="D37" s="49"/>
    </row>
    <row r="38" spans="2:4" ht="12.75">
      <c r="B38" s="18">
        <v>0.27</v>
      </c>
      <c r="C38" s="18">
        <f t="shared" si="0"/>
        <v>0.9308950368880735</v>
      </c>
      <c r="D38" s="49"/>
    </row>
    <row r="39" spans="2:4" ht="12.75">
      <c r="B39" s="18">
        <v>0.28</v>
      </c>
      <c r="C39" s="18">
        <f t="shared" si="0"/>
        <v>0.932544924171135</v>
      </c>
      <c r="D39" s="49"/>
    </row>
    <row r="40" spans="2:4" ht="12.75">
      <c r="B40" s="18">
        <v>0.29</v>
      </c>
      <c r="C40" s="18">
        <f t="shared" si="0"/>
        <v>0.9338941286897143</v>
      </c>
      <c r="D40" s="49"/>
    </row>
    <row r="41" spans="2:4" ht="12.75">
      <c r="B41" s="18">
        <v>0.3</v>
      </c>
      <c r="C41" s="18">
        <f t="shared" si="0"/>
        <v>0.9349970524655248</v>
      </c>
      <c r="D41" s="49"/>
    </row>
    <row r="42" spans="2:4" ht="12.75">
      <c r="B42" s="18">
        <v>0.31</v>
      </c>
      <c r="C42" s="18">
        <f t="shared" si="0"/>
        <v>0.9358983865274652</v>
      </c>
      <c r="D42" s="49"/>
    </row>
    <row r="43" spans="2:4" ht="12.75">
      <c r="B43" s="18">
        <v>0.32</v>
      </c>
      <c r="C43" s="18">
        <f t="shared" si="0"/>
        <v>0.9366348002747843</v>
      </c>
      <c r="D43" s="49"/>
    </row>
    <row r="44" spans="2:4" ht="12.75">
      <c r="B44" s="18">
        <v>0.33</v>
      </c>
      <c r="C44" s="18">
        <f t="shared" si="0"/>
        <v>0.9372363518141945</v>
      </c>
      <c r="D44" s="49"/>
    </row>
    <row r="45" spans="2:4" ht="12.75">
      <c r="B45" s="18">
        <v>0.34</v>
      </c>
      <c r="C45" s="18">
        <f t="shared" si="0"/>
        <v>0.9377276602521528</v>
      </c>
      <c r="D45" s="49"/>
    </row>
    <row r="46" spans="2:4" ht="12.75">
      <c r="B46" s="18">
        <v>0.35</v>
      </c>
      <c r="C46" s="18">
        <f t="shared" si="0"/>
        <v>0.9381288767345195</v>
      </c>
      <c r="D46" s="49"/>
    </row>
    <row r="47" spans="2:4" ht="12.75">
      <c r="B47" s="18">
        <v>0.36</v>
      </c>
      <c r="C47" s="18">
        <f t="shared" si="0"/>
        <v>0.9384564865348014</v>
      </c>
      <c r="D47" s="49"/>
    </row>
    <row r="48" spans="2:4" ht="12.75">
      <c r="B48" s="18">
        <v>0.37</v>
      </c>
      <c r="C48" s="18">
        <f t="shared" si="0"/>
        <v>0.9387239700925394</v>
      </c>
      <c r="D48" s="49"/>
    </row>
    <row r="49" spans="2:4" ht="12.75">
      <c r="B49" s="18">
        <v>0.38</v>
      </c>
      <c r="C49" s="18">
        <f t="shared" si="0"/>
        <v>0.9389423468123674</v>
      </c>
      <c r="D49" s="49"/>
    </row>
    <row r="50" spans="2:4" ht="12.75">
      <c r="B50" s="18">
        <v>0.39</v>
      </c>
      <c r="C50" s="18">
        <f t="shared" si="0"/>
        <v>0.9391206217560184</v>
      </c>
      <c r="D50" s="49"/>
    </row>
    <row r="51" spans="2:4" ht="12.75">
      <c r="B51" s="18">
        <v>0.4</v>
      </c>
      <c r="C51" s="18">
        <f t="shared" si="0"/>
        <v>0.9392661521281337</v>
      </c>
      <c r="D51" s="49"/>
    </row>
    <row r="52" spans="2:4" ht="12.75">
      <c r="B52" s="18">
        <v>0.41</v>
      </c>
      <c r="C52" s="18">
        <f t="shared" si="0"/>
        <v>0.9393849476647486</v>
      </c>
      <c r="D52" s="49"/>
    </row>
  </sheetData>
  <mergeCells count="3">
    <mergeCell ref="B4:C4"/>
    <mergeCell ref="C2:L2"/>
    <mergeCell ref="B9:D9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52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3" width="11.421875" style="1" customWidth="1"/>
    <col min="4" max="4" width="11.7109375" style="1" customWidth="1"/>
    <col min="5" max="16384" width="11.421875" style="1" customWidth="1"/>
  </cols>
  <sheetData>
    <row r="1" ht="13.5" thickBot="1"/>
    <row r="2" spans="3:12" ht="25.5" customHeight="1" thickBot="1">
      <c r="C2" s="39" t="s">
        <v>16</v>
      </c>
      <c r="D2" s="40"/>
      <c r="E2" s="40"/>
      <c r="F2" s="40"/>
      <c r="G2" s="40"/>
      <c r="H2" s="40"/>
      <c r="I2" s="40"/>
      <c r="J2" s="40"/>
      <c r="K2" s="40"/>
      <c r="L2" s="41"/>
    </row>
    <row r="3" ht="13.5" thickBot="1"/>
    <row r="4" spans="2:3" ht="21" customHeight="1" thickBot="1">
      <c r="B4" s="30" t="s">
        <v>8</v>
      </c>
      <c r="C4" s="31"/>
    </row>
    <row r="5" spans="2:4" ht="19.5" customHeight="1" thickBot="1">
      <c r="B5" s="5" t="s">
        <v>9</v>
      </c>
      <c r="C5" s="5">
        <f>D5/1000</f>
        <v>0.01</v>
      </c>
      <c r="D5" s="1">
        <v>10</v>
      </c>
    </row>
    <row r="6" spans="2:3" ht="16.5" thickBot="1">
      <c r="B6" s="6" t="s">
        <v>19</v>
      </c>
      <c r="C6" s="5">
        <f>-C$7/((0.94)^C$8)</f>
        <v>-9.468572724020603</v>
      </c>
    </row>
    <row r="7" spans="2:3" ht="16.5" thickBot="1">
      <c r="B7" s="6" t="s">
        <v>10</v>
      </c>
      <c r="C7" s="5">
        <v>8.64</v>
      </c>
    </row>
    <row r="8" spans="2:4" ht="20.25" customHeight="1" thickBot="1">
      <c r="B8" s="5" t="s">
        <v>17</v>
      </c>
      <c r="C8" s="5">
        <f>D8/100</f>
        <v>1.48</v>
      </c>
      <c r="D8" s="1">
        <v>148</v>
      </c>
    </row>
    <row r="9" ht="13.5" thickBot="1"/>
    <row r="10" spans="2:4" ht="22.5" customHeight="1" thickBot="1">
      <c r="B10" s="42" t="s">
        <v>12</v>
      </c>
      <c r="C10" s="47"/>
      <c r="D10" s="43"/>
    </row>
    <row r="11" spans="2:4" ht="22.5" customHeight="1" thickBot="1">
      <c r="B11" s="13" t="s">
        <v>1</v>
      </c>
      <c r="C11" s="13" t="s">
        <v>13</v>
      </c>
      <c r="D11" s="13" t="s">
        <v>18</v>
      </c>
    </row>
    <row r="12" spans="2:4" ht="12.75">
      <c r="B12" s="14">
        <v>0</v>
      </c>
      <c r="C12" s="14">
        <f>0</f>
        <v>0</v>
      </c>
      <c r="D12" s="46"/>
    </row>
    <row r="13" spans="2:4" ht="12.75">
      <c r="B13" s="15">
        <f>B12+C$5</f>
        <v>0.01</v>
      </c>
      <c r="C13" s="15">
        <f>C12+(C$6*C12^C$8+C$7)*C$5</f>
        <v>0.0864</v>
      </c>
      <c r="D13" s="46"/>
    </row>
    <row r="14" spans="2:4" ht="12.75">
      <c r="B14" s="15">
        <f aca="true" t="shared" si="0" ref="B14:B52">B13+C$5</f>
        <v>0.02</v>
      </c>
      <c r="C14" s="15">
        <f aca="true" t="shared" si="1" ref="C14:C52">C13+(C$6*C13^C$8+C$7)*C$5</f>
        <v>0.17027463092435496</v>
      </c>
      <c r="D14" s="46"/>
    </row>
    <row r="15" spans="2:4" ht="12.75">
      <c r="B15" s="15">
        <f t="shared" si="0"/>
        <v>0.03</v>
      </c>
      <c r="C15" s="15">
        <f t="shared" si="1"/>
        <v>0.24978197750449835</v>
      </c>
      <c r="D15" s="46"/>
    </row>
    <row r="16" spans="2:4" ht="12.75">
      <c r="B16" s="15">
        <f t="shared" si="0"/>
        <v>0.04</v>
      </c>
      <c r="C16" s="15">
        <f t="shared" si="1"/>
        <v>0.3240292167987765</v>
      </c>
      <c r="D16" s="46"/>
    </row>
    <row r="17" spans="2:4" ht="12.75">
      <c r="B17" s="15">
        <f t="shared" si="0"/>
        <v>0.05</v>
      </c>
      <c r="C17" s="15">
        <f t="shared" si="1"/>
        <v>0.3925664350340139</v>
      </c>
      <c r="D17" s="46"/>
    </row>
    <row r="18" spans="2:4" ht="12.75">
      <c r="B18" s="15">
        <f t="shared" si="0"/>
        <v>0.060000000000000005</v>
      </c>
      <c r="C18" s="15">
        <f t="shared" si="1"/>
        <v>0.45523762267921947</v>
      </c>
      <c r="D18" s="46"/>
    </row>
    <row r="19" spans="2:4" ht="12.75">
      <c r="B19" s="15">
        <f t="shared" si="0"/>
        <v>0.07</v>
      </c>
      <c r="C19" s="15">
        <f t="shared" si="1"/>
        <v>0.5120931001099545</v>
      </c>
      <c r="D19" s="46"/>
    </row>
    <row r="20" spans="2:4" ht="12.75">
      <c r="B20" s="15">
        <f t="shared" si="0"/>
        <v>0.08</v>
      </c>
      <c r="C20" s="15">
        <f t="shared" si="1"/>
        <v>0.5633272656782666</v>
      </c>
      <c r="D20" s="46"/>
    </row>
    <row r="21" spans="2:4" ht="12.75">
      <c r="B21" s="15">
        <f t="shared" si="0"/>
        <v>0.09</v>
      </c>
      <c r="C21" s="15">
        <f t="shared" si="1"/>
        <v>0.6092314210222101</v>
      </c>
      <c r="D21" s="46"/>
    </row>
    <row r="22" spans="2:4" ht="12.75">
      <c r="B22" s="15">
        <f t="shared" si="0"/>
        <v>0.09999999999999999</v>
      </c>
      <c r="C22" s="15">
        <f t="shared" si="1"/>
        <v>0.650157509322345</v>
      </c>
      <c r="D22" s="46"/>
    </row>
    <row r="23" spans="2:4" ht="12.75">
      <c r="B23" s="15">
        <f t="shared" si="0"/>
        <v>0.10999999999999999</v>
      </c>
      <c r="C23" s="15">
        <f t="shared" si="1"/>
        <v>0.6864904571409036</v>
      </c>
      <c r="D23" s="46"/>
    </row>
    <row r="24" spans="2:4" ht="12.75">
      <c r="B24" s="15">
        <f t="shared" si="0"/>
        <v>0.11999999999999998</v>
      </c>
      <c r="C24" s="15">
        <f t="shared" si="1"/>
        <v>0.7186274839773914</v>
      </c>
      <c r="D24" s="46"/>
    </row>
    <row r="25" spans="2:4" ht="12.75">
      <c r="B25" s="15">
        <f t="shared" si="0"/>
        <v>0.12999999999999998</v>
      </c>
      <c r="C25" s="15">
        <f t="shared" si="1"/>
        <v>0.7469630526590298</v>
      </c>
      <c r="D25" s="46"/>
    </row>
    <row r="26" spans="2:4" ht="12.75">
      <c r="B26" s="15">
        <f t="shared" si="0"/>
        <v>0.13999999999999999</v>
      </c>
      <c r="C26" s="15">
        <f t="shared" si="1"/>
        <v>0.7718783300939377</v>
      </c>
      <c r="D26" s="46"/>
    </row>
    <row r="27" spans="2:4" ht="12.75">
      <c r="B27" s="15">
        <f t="shared" si="0"/>
        <v>0.15</v>
      </c>
      <c r="C27" s="15">
        <f t="shared" si="1"/>
        <v>0.7937341906068704</v>
      </c>
      <c r="D27" s="46"/>
    </row>
    <row r="28" spans="2:4" ht="15.75" customHeight="1">
      <c r="B28" s="15">
        <f t="shared" si="0"/>
        <v>0.16</v>
      </c>
      <c r="C28" s="15">
        <f t="shared" si="1"/>
        <v>0.8128669442666094</v>
      </c>
      <c r="D28" s="46"/>
    </row>
    <row r="29" spans="2:4" ht="12.75">
      <c r="B29" s="15">
        <f t="shared" si="0"/>
        <v>0.17</v>
      </c>
      <c r="C29" s="15">
        <f t="shared" si="1"/>
        <v>0.8295861127629834</v>
      </c>
      <c r="D29" s="46"/>
    </row>
    <row r="30" spans="2:4" ht="12.75">
      <c r="B30" s="15">
        <f t="shared" si="0"/>
        <v>0.18000000000000002</v>
      </c>
      <c r="C30" s="15">
        <f t="shared" si="1"/>
        <v>0.844173703094876</v>
      </c>
      <c r="D30" s="46"/>
    </row>
    <row r="31" spans="2:4" ht="12.75">
      <c r="B31" s="15">
        <f t="shared" si="0"/>
        <v>0.19000000000000003</v>
      </c>
      <c r="C31" s="15">
        <f t="shared" si="1"/>
        <v>0.8568845421136677</v>
      </c>
      <c r="D31" s="46"/>
    </row>
    <row r="32" spans="2:4" ht="12.75">
      <c r="B32" s="15">
        <f t="shared" si="0"/>
        <v>0.20000000000000004</v>
      </c>
      <c r="C32" s="15">
        <f t="shared" si="1"/>
        <v>0.867947331621051</v>
      </c>
      <c r="D32" s="46"/>
    </row>
    <row r="33" spans="2:4" ht="12.75">
      <c r="B33" s="15">
        <f t="shared" si="0"/>
        <v>0.21000000000000005</v>
      </c>
      <c r="C33" s="15">
        <f t="shared" si="1"/>
        <v>0.8775661643571292</v>
      </c>
      <c r="D33" s="46"/>
    </row>
    <row r="34" spans="2:4" ht="12.75">
      <c r="B34" s="15">
        <f t="shared" si="0"/>
        <v>0.22000000000000006</v>
      </c>
      <c r="C34" s="15">
        <f t="shared" si="1"/>
        <v>0.8859223069157968</v>
      </c>
      <c r="D34" s="46"/>
    </row>
    <row r="35" spans="2:4" ht="12.75">
      <c r="B35" s="15">
        <f t="shared" si="0"/>
        <v>0.23000000000000007</v>
      </c>
      <c r="C35" s="15">
        <f t="shared" si="1"/>
        <v>0.8931761080409101</v>
      </c>
      <c r="D35" s="46"/>
    </row>
    <row r="36" spans="2:4" ht="12.75">
      <c r="B36" s="15">
        <f t="shared" si="0"/>
        <v>0.24000000000000007</v>
      </c>
      <c r="C36" s="15">
        <f t="shared" si="1"/>
        <v>0.8994689317802939</v>
      </c>
      <c r="D36" s="46"/>
    </row>
    <row r="37" spans="2:4" ht="12.75">
      <c r="B37" s="15">
        <f t="shared" si="0"/>
        <v>0.25000000000000006</v>
      </c>
      <c r="C37" s="15">
        <f t="shared" si="1"/>
        <v>0.904925046506636</v>
      </c>
      <c r="D37" s="46"/>
    </row>
    <row r="38" spans="2:4" ht="12.75">
      <c r="B38" s="15">
        <f t="shared" si="0"/>
        <v>0.26000000000000006</v>
      </c>
      <c r="C38" s="15">
        <f t="shared" si="1"/>
        <v>0.9096534246247833</v>
      </c>
      <c r="D38" s="46"/>
    </row>
    <row r="39" spans="2:4" ht="12.75">
      <c r="B39" s="15">
        <f t="shared" si="0"/>
        <v>0.2700000000000001</v>
      </c>
      <c r="C39" s="15">
        <f t="shared" si="1"/>
        <v>0.9137494254389803</v>
      </c>
      <c r="D39" s="46"/>
    </row>
    <row r="40" spans="2:4" ht="12.75">
      <c r="B40" s="15">
        <f t="shared" si="0"/>
        <v>0.2800000000000001</v>
      </c>
      <c r="C40" s="15">
        <f t="shared" si="1"/>
        <v>0.9172963464847909</v>
      </c>
      <c r="D40" s="46"/>
    </row>
    <row r="41" spans="2:4" ht="12.75">
      <c r="B41" s="15">
        <f t="shared" si="0"/>
        <v>0.2900000000000001</v>
      </c>
      <c r="C41" s="15">
        <f t="shared" si="1"/>
        <v>0.9203668377434593</v>
      </c>
      <c r="D41" s="46"/>
    </row>
    <row r="42" spans="2:4" ht="12.75">
      <c r="B42" s="15">
        <f t="shared" si="0"/>
        <v>0.3000000000000001</v>
      </c>
      <c r="C42" s="15">
        <f t="shared" si="1"/>
        <v>0.9230241794459018</v>
      </c>
      <c r="D42" s="46"/>
    </row>
    <row r="43" spans="2:4" ht="12.75">
      <c r="B43" s="15">
        <f t="shared" si="0"/>
        <v>0.3100000000000001</v>
      </c>
      <c r="C43" s="15">
        <f t="shared" si="1"/>
        <v>0.9253234283505595</v>
      </c>
      <c r="D43" s="46"/>
    </row>
    <row r="44" spans="2:4" ht="12.75">
      <c r="B44" s="15">
        <f t="shared" si="0"/>
        <v>0.3200000000000001</v>
      </c>
      <c r="C44" s="15">
        <f t="shared" si="1"/>
        <v>0.927312440000408</v>
      </c>
      <c r="D44" s="46"/>
    </row>
    <row r="45" spans="2:4" ht="12.75">
      <c r="B45" s="15">
        <f t="shared" si="0"/>
        <v>0.3300000000000001</v>
      </c>
      <c r="C45" s="15">
        <f t="shared" si="1"/>
        <v>0.9290327759587587</v>
      </c>
      <c r="D45" s="46"/>
    </row>
    <row r="46" spans="2:4" ht="12.75">
      <c r="B46" s="15">
        <f t="shared" si="0"/>
        <v>0.34000000000000014</v>
      </c>
      <c r="C46" s="15">
        <f t="shared" si="1"/>
        <v>0.9305205057179657</v>
      </c>
      <c r="D46" s="46"/>
    </row>
    <row r="47" spans="2:4" ht="12.75">
      <c r="B47" s="15">
        <f t="shared" si="0"/>
        <v>0.35000000000000014</v>
      </c>
      <c r="C47" s="15">
        <f t="shared" si="1"/>
        <v>0.9318069131155787</v>
      </c>
      <c r="D47" s="46"/>
    </row>
    <row r="48" spans="2:4" ht="12.75">
      <c r="B48" s="15">
        <f t="shared" si="0"/>
        <v>0.36000000000000015</v>
      </c>
      <c r="C48" s="15">
        <f t="shared" si="1"/>
        <v>0.9329191168613873</v>
      </c>
      <c r="D48" s="46"/>
    </row>
    <row r="49" spans="2:4" ht="12.75">
      <c r="B49" s="15">
        <f t="shared" si="0"/>
        <v>0.37000000000000016</v>
      </c>
      <c r="C49" s="15">
        <f t="shared" si="1"/>
        <v>0.933880614309975</v>
      </c>
      <c r="D49" s="46"/>
    </row>
    <row r="50" spans="2:4" ht="12.75">
      <c r="B50" s="15">
        <f t="shared" si="0"/>
        <v>0.38000000000000017</v>
      </c>
      <c r="C50" s="15">
        <f t="shared" si="1"/>
        <v>0.9347117570034129</v>
      </c>
      <c r="D50" s="46"/>
    </row>
    <row r="51" spans="2:4" ht="12.75">
      <c r="B51" s="15">
        <f t="shared" si="0"/>
        <v>0.3900000000000002</v>
      </c>
      <c r="C51" s="15">
        <f t="shared" si="1"/>
        <v>0.9354301658261444</v>
      </c>
      <c r="D51" s="46"/>
    </row>
    <row r="52" spans="2:4" ht="12.75">
      <c r="B52" s="15">
        <f t="shared" si="0"/>
        <v>0.4000000000000002</v>
      </c>
      <c r="C52" s="15">
        <f t="shared" si="1"/>
        <v>0.9360510929065649</v>
      </c>
      <c r="D52" s="46"/>
    </row>
    <row r="53" spans="2:3" ht="12.75">
      <c r="B53" s="7"/>
      <c r="C53" s="7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  <row r="57" spans="2:3" ht="12.75">
      <c r="B57" s="7"/>
      <c r="C57" s="7"/>
    </row>
    <row r="58" spans="2:3" ht="12.75">
      <c r="B58" s="7"/>
      <c r="C58" s="7"/>
    </row>
    <row r="59" spans="2:3" ht="12.75">
      <c r="B59" s="7"/>
      <c r="C59" s="7"/>
    </row>
    <row r="60" spans="2:3" ht="12.75">
      <c r="B60" s="7"/>
      <c r="C60" s="7"/>
    </row>
    <row r="61" spans="2:3" ht="12.75">
      <c r="B61" s="7"/>
      <c r="C61" s="7"/>
    </row>
    <row r="62" spans="2:3" ht="12.75">
      <c r="B62" s="7"/>
      <c r="C62" s="7"/>
    </row>
    <row r="63" spans="2:3" ht="12.75">
      <c r="B63" s="7"/>
      <c r="C63" s="7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spans="2:3" ht="12.75">
      <c r="B86" s="7"/>
      <c r="C86" s="7"/>
    </row>
    <row r="87" spans="2:3" ht="12.75">
      <c r="B87" s="7"/>
      <c r="C87" s="7"/>
    </row>
    <row r="88" spans="2:3" ht="12.75">
      <c r="B88" s="7"/>
      <c r="C88" s="7"/>
    </row>
    <row r="89" spans="2:3" ht="12.75">
      <c r="B89" s="7"/>
      <c r="C89" s="7"/>
    </row>
    <row r="90" spans="2:3" ht="12.75">
      <c r="B90" s="7"/>
      <c r="C90" s="7"/>
    </row>
    <row r="91" spans="2:3" ht="12.75">
      <c r="B91" s="7"/>
      <c r="C91" s="7"/>
    </row>
    <row r="92" spans="2:3" ht="12.75">
      <c r="B92" s="7"/>
      <c r="C92" s="7"/>
    </row>
    <row r="93" spans="2:3" ht="12.75">
      <c r="B93" s="7"/>
      <c r="C93" s="7"/>
    </row>
    <row r="94" spans="2:3" ht="12.75">
      <c r="B94" s="7"/>
      <c r="C94" s="7"/>
    </row>
    <row r="95" spans="2:3" ht="12.75">
      <c r="B95" s="7"/>
      <c r="C95" s="7"/>
    </row>
    <row r="96" spans="2:3" ht="12.75">
      <c r="B96" s="7"/>
      <c r="C96" s="7"/>
    </row>
    <row r="97" spans="2:3" ht="12.75">
      <c r="B97" s="7"/>
      <c r="C97" s="7"/>
    </row>
    <row r="98" spans="2:3" ht="12.75">
      <c r="B98" s="7"/>
      <c r="C98" s="7"/>
    </row>
    <row r="99" spans="2:3" ht="12.75">
      <c r="B99" s="7"/>
      <c r="C99" s="7"/>
    </row>
    <row r="100" spans="2:3" ht="12.75">
      <c r="B100" s="7"/>
      <c r="C100" s="7"/>
    </row>
    <row r="101" spans="2:3" ht="12.75">
      <c r="B101" s="7"/>
      <c r="C101" s="7"/>
    </row>
    <row r="102" spans="2:3" ht="12.75">
      <c r="B102" s="7"/>
      <c r="C102" s="7"/>
    </row>
    <row r="103" spans="2:3" ht="12.75">
      <c r="B103" s="7"/>
      <c r="C103" s="7"/>
    </row>
    <row r="104" spans="2:3" ht="12.75">
      <c r="B104" s="7"/>
      <c r="C104" s="7"/>
    </row>
    <row r="105" spans="2:3" ht="12.75">
      <c r="B105" s="7"/>
      <c r="C105" s="7"/>
    </row>
    <row r="106" spans="2:3" ht="12.75">
      <c r="B106" s="7"/>
      <c r="C106" s="7"/>
    </row>
    <row r="107" spans="2:3" ht="12.75">
      <c r="B107" s="7"/>
      <c r="C107" s="7"/>
    </row>
    <row r="108" spans="2:3" ht="12.75">
      <c r="B108" s="7"/>
      <c r="C108" s="7"/>
    </row>
    <row r="109" spans="2:3" ht="12.75">
      <c r="B109" s="7"/>
      <c r="C109" s="7"/>
    </row>
    <row r="110" spans="2:3" ht="12.75">
      <c r="B110" s="7"/>
      <c r="C110" s="7"/>
    </row>
    <row r="111" spans="2:3" ht="12.75">
      <c r="B111" s="7"/>
      <c r="C111" s="7"/>
    </row>
    <row r="112" spans="2:3" ht="12.75">
      <c r="B112" s="7"/>
      <c r="C112" s="7"/>
    </row>
    <row r="113" spans="2:3" ht="12.75">
      <c r="B113" s="7"/>
      <c r="C113" s="7"/>
    </row>
    <row r="114" spans="2:3" ht="12.75">
      <c r="B114" s="7"/>
      <c r="C114" s="7"/>
    </row>
    <row r="115" spans="2:3" ht="12.75">
      <c r="B115" s="7"/>
      <c r="C115" s="7"/>
    </row>
    <row r="116" spans="2:3" ht="12.75">
      <c r="B116" s="7"/>
      <c r="C116" s="7"/>
    </row>
    <row r="117" spans="2:3" ht="12.75">
      <c r="B117" s="7"/>
      <c r="C117" s="7"/>
    </row>
    <row r="118" spans="2:3" ht="12.75">
      <c r="B118" s="7"/>
      <c r="C118" s="7"/>
    </row>
    <row r="119" spans="2:3" ht="12.75">
      <c r="B119" s="7"/>
      <c r="C119" s="7"/>
    </row>
    <row r="120" spans="2:3" ht="12.75">
      <c r="B120" s="7"/>
      <c r="C120" s="7"/>
    </row>
    <row r="121" spans="2:3" ht="12.75">
      <c r="B121" s="7"/>
      <c r="C121" s="7"/>
    </row>
    <row r="122" spans="2:3" ht="12.75">
      <c r="B122" s="7"/>
      <c r="C122" s="7"/>
    </row>
    <row r="123" spans="2:3" ht="12.75">
      <c r="B123" s="7"/>
      <c r="C123" s="7"/>
    </row>
    <row r="124" spans="2:3" ht="12.75">
      <c r="B124" s="7"/>
      <c r="C124" s="7"/>
    </row>
    <row r="125" spans="2:3" ht="12.75">
      <c r="B125" s="7"/>
      <c r="C125" s="7"/>
    </row>
    <row r="126" spans="2:3" ht="12.75">
      <c r="B126" s="7"/>
      <c r="C126" s="7"/>
    </row>
    <row r="127" spans="2:3" ht="12.75">
      <c r="B127" s="7"/>
      <c r="C127" s="7"/>
    </row>
    <row r="128" spans="2:3" ht="12.75">
      <c r="B128" s="7"/>
      <c r="C128" s="7"/>
    </row>
    <row r="129" spans="2:3" ht="12.75">
      <c r="B129" s="7"/>
      <c r="C129" s="7"/>
    </row>
    <row r="130" spans="2:3" ht="12.75">
      <c r="B130" s="7"/>
      <c r="C130" s="7"/>
    </row>
    <row r="131" spans="2:3" ht="12.75">
      <c r="B131" s="7"/>
      <c r="C131" s="7"/>
    </row>
    <row r="132" spans="2:3" ht="12.75">
      <c r="B132" s="7"/>
      <c r="C132" s="7"/>
    </row>
    <row r="133" spans="2:3" ht="12.75">
      <c r="B133" s="7"/>
      <c r="C133" s="7"/>
    </row>
    <row r="134" spans="2:3" ht="12.75">
      <c r="B134" s="7"/>
      <c r="C134" s="7"/>
    </row>
    <row r="135" spans="2:3" ht="12.75">
      <c r="B135" s="7"/>
      <c r="C135" s="7"/>
    </row>
    <row r="136" spans="2:3" ht="12.75">
      <c r="B136" s="7"/>
      <c r="C136" s="7"/>
    </row>
    <row r="137" spans="2:3" ht="12.75">
      <c r="B137" s="7"/>
      <c r="C137" s="7"/>
    </row>
    <row r="138" spans="2:3" ht="12.75">
      <c r="B138" s="7"/>
      <c r="C138" s="7"/>
    </row>
    <row r="139" spans="2:3" ht="12.75">
      <c r="B139" s="7"/>
      <c r="C139" s="7"/>
    </row>
    <row r="140" spans="2:3" ht="12.75">
      <c r="B140" s="7"/>
      <c r="C140" s="7"/>
    </row>
    <row r="141" spans="2:3" ht="12.75">
      <c r="B141" s="7"/>
      <c r="C141" s="7"/>
    </row>
    <row r="142" spans="2:3" ht="12.75">
      <c r="B142" s="7"/>
      <c r="C142" s="7"/>
    </row>
    <row r="143" spans="2:3" ht="12.75">
      <c r="B143" s="7"/>
      <c r="C143" s="7"/>
    </row>
    <row r="144" spans="2:3" ht="12.75">
      <c r="B144" s="7"/>
      <c r="C144" s="7"/>
    </row>
    <row r="145" spans="2:3" ht="12.75">
      <c r="B145" s="7"/>
      <c r="C145" s="7"/>
    </row>
    <row r="146" spans="2:3" ht="12.75">
      <c r="B146" s="7"/>
      <c r="C146" s="7"/>
    </row>
    <row r="147" spans="2:3" ht="12.75">
      <c r="B147" s="7"/>
      <c r="C147" s="7"/>
    </row>
    <row r="148" spans="2:3" ht="12.75">
      <c r="B148" s="7"/>
      <c r="C148" s="7"/>
    </row>
    <row r="149" spans="2:3" ht="12.75">
      <c r="B149" s="7"/>
      <c r="C149" s="7"/>
    </row>
    <row r="150" spans="2:3" ht="12.75">
      <c r="B150" s="7"/>
      <c r="C150" s="7"/>
    </row>
    <row r="151" spans="2:3" ht="12.75">
      <c r="B151" s="7"/>
      <c r="C151" s="7"/>
    </row>
    <row r="152" spans="2:3" ht="12.75">
      <c r="B152" s="7"/>
      <c r="C152" s="7"/>
    </row>
    <row r="153" spans="2:3" ht="12.75">
      <c r="B153" s="7"/>
      <c r="C153" s="7"/>
    </row>
    <row r="154" spans="2:3" ht="12.75">
      <c r="B154" s="7"/>
      <c r="C154" s="7"/>
    </row>
    <row r="155" spans="2:3" ht="12.75">
      <c r="B155" s="7"/>
      <c r="C155" s="7"/>
    </row>
    <row r="156" spans="2:3" ht="12.75">
      <c r="B156" s="7"/>
      <c r="C156" s="7"/>
    </row>
    <row r="157" spans="2:3" ht="12.75">
      <c r="B157" s="7"/>
      <c r="C157" s="7"/>
    </row>
    <row r="158" spans="2:3" ht="12.75">
      <c r="B158" s="7"/>
      <c r="C158" s="7"/>
    </row>
    <row r="159" spans="2:3" ht="12.75">
      <c r="B159" s="7"/>
      <c r="C159" s="7"/>
    </row>
    <row r="160" spans="2:3" ht="12.75">
      <c r="B160" s="7"/>
      <c r="C160" s="7"/>
    </row>
    <row r="161" spans="2:3" ht="12.75">
      <c r="B161" s="7"/>
      <c r="C161" s="7"/>
    </row>
    <row r="162" spans="2:3" ht="12.75">
      <c r="B162" s="7"/>
      <c r="C162" s="7"/>
    </row>
    <row r="163" spans="2:3" ht="12.75">
      <c r="B163" s="7"/>
      <c r="C163" s="7"/>
    </row>
    <row r="164" spans="2:3" ht="12.75">
      <c r="B164" s="7"/>
      <c r="C164" s="7"/>
    </row>
    <row r="165" spans="2:3" ht="12.75">
      <c r="B165" s="7"/>
      <c r="C165" s="7"/>
    </row>
    <row r="166" spans="2:3" ht="12.75">
      <c r="B166" s="7"/>
      <c r="C166" s="7"/>
    </row>
    <row r="167" spans="2:3" ht="12.75">
      <c r="B167" s="7"/>
      <c r="C167" s="7"/>
    </row>
    <row r="168" spans="2:3" ht="12.75">
      <c r="B168" s="7"/>
      <c r="C168" s="7"/>
    </row>
    <row r="169" spans="2:3" ht="12.75">
      <c r="B169" s="7"/>
      <c r="C169" s="7"/>
    </row>
    <row r="170" spans="2:3" ht="12.75">
      <c r="B170" s="7"/>
      <c r="C170" s="7"/>
    </row>
    <row r="171" spans="2:3" ht="12.75">
      <c r="B171" s="7"/>
      <c r="C171" s="7"/>
    </row>
    <row r="172" spans="2:3" ht="12.75">
      <c r="B172" s="7"/>
      <c r="C172" s="7"/>
    </row>
    <row r="173" spans="2:3" ht="12.75">
      <c r="B173" s="7"/>
      <c r="C173" s="7"/>
    </row>
    <row r="174" spans="2:3" ht="12.75">
      <c r="B174" s="7"/>
      <c r="C174" s="7"/>
    </row>
    <row r="175" spans="2:3" ht="12.75">
      <c r="B175" s="7"/>
      <c r="C175" s="7"/>
    </row>
    <row r="176" spans="2:3" ht="12.75">
      <c r="B176" s="7"/>
      <c r="C176" s="7"/>
    </row>
    <row r="177" spans="2:3" ht="12.75">
      <c r="B177" s="7"/>
      <c r="C177" s="7"/>
    </row>
    <row r="178" spans="2:3" ht="12.75">
      <c r="B178" s="7"/>
      <c r="C178" s="7"/>
    </row>
    <row r="179" spans="2:3" ht="12.75">
      <c r="B179" s="7"/>
      <c r="C179" s="7"/>
    </row>
    <row r="180" spans="2:3" ht="12.75">
      <c r="B180" s="7"/>
      <c r="C180" s="7"/>
    </row>
    <row r="181" spans="2:3" ht="12.75">
      <c r="B181" s="7"/>
      <c r="C181" s="7"/>
    </row>
    <row r="182" spans="2:3" ht="12.75">
      <c r="B182" s="7"/>
      <c r="C182" s="7"/>
    </row>
    <row r="183" spans="2:3" ht="12.75">
      <c r="B183" s="7"/>
      <c r="C183" s="7"/>
    </row>
    <row r="184" spans="2:3" ht="12.75">
      <c r="B184" s="7"/>
      <c r="C184" s="7"/>
    </row>
    <row r="185" spans="2:3" ht="12.75">
      <c r="B185" s="7"/>
      <c r="C185" s="7"/>
    </row>
    <row r="186" spans="2:3" ht="12.75">
      <c r="B186" s="7"/>
      <c r="C186" s="7"/>
    </row>
    <row r="187" spans="2:3" ht="12.75">
      <c r="B187" s="7"/>
      <c r="C187" s="7"/>
    </row>
    <row r="188" spans="2:3" ht="12.75">
      <c r="B188" s="7"/>
      <c r="C188" s="7"/>
    </row>
    <row r="189" spans="2:3" ht="12.75">
      <c r="B189" s="7"/>
      <c r="C189" s="7"/>
    </row>
    <row r="190" spans="2:3" ht="12.75">
      <c r="B190" s="7"/>
      <c r="C190" s="7"/>
    </row>
    <row r="191" spans="2:3" ht="12.75">
      <c r="B191" s="7"/>
      <c r="C191" s="7"/>
    </row>
    <row r="192" spans="2:3" ht="12.75">
      <c r="B192" s="7"/>
      <c r="C192" s="7"/>
    </row>
    <row r="193" spans="2:3" ht="12.75">
      <c r="B193" s="7"/>
      <c r="C193" s="7"/>
    </row>
    <row r="194" spans="2:3" ht="12.75">
      <c r="B194" s="7"/>
      <c r="C194" s="7"/>
    </row>
    <row r="195" spans="2:3" ht="12.75">
      <c r="B195" s="7"/>
      <c r="C195" s="7"/>
    </row>
    <row r="196" spans="2:3" ht="12.75">
      <c r="B196" s="7"/>
      <c r="C196" s="7"/>
    </row>
    <row r="197" spans="2:3" ht="12.75">
      <c r="B197" s="7"/>
      <c r="C197" s="7"/>
    </row>
    <row r="198" spans="2:3" ht="12.75">
      <c r="B198" s="7"/>
      <c r="C198" s="7"/>
    </row>
    <row r="199" spans="2:3" ht="12.75">
      <c r="B199" s="7"/>
      <c r="C199" s="7"/>
    </row>
    <row r="200" spans="2:3" ht="12.75">
      <c r="B200" s="7"/>
      <c r="C200" s="7"/>
    </row>
    <row r="201" spans="2:3" ht="12.75">
      <c r="B201" s="7"/>
      <c r="C201" s="7"/>
    </row>
    <row r="202" spans="2:3" ht="12.75">
      <c r="B202" s="7"/>
      <c r="C202" s="7"/>
    </row>
    <row r="203" spans="2:3" ht="12.75">
      <c r="B203" s="7"/>
      <c r="C203" s="7"/>
    </row>
    <row r="204" spans="2:3" ht="12.75">
      <c r="B204" s="7"/>
      <c r="C204" s="7"/>
    </row>
    <row r="205" spans="2:3" ht="12.75">
      <c r="B205" s="7"/>
      <c r="C205" s="7"/>
    </row>
    <row r="206" spans="2:3" ht="12.75">
      <c r="B206" s="7"/>
      <c r="C206" s="7"/>
    </row>
    <row r="207" spans="2:3" ht="12.75">
      <c r="B207" s="7"/>
      <c r="C207" s="7"/>
    </row>
    <row r="208" spans="2:3" ht="12.75">
      <c r="B208" s="7"/>
      <c r="C208" s="7"/>
    </row>
    <row r="209" spans="2:3" ht="12.75">
      <c r="B209" s="7"/>
      <c r="C209" s="7"/>
    </row>
    <row r="210" spans="2:3" ht="12.75">
      <c r="B210" s="7"/>
      <c r="C210" s="7"/>
    </row>
    <row r="211" spans="2:3" ht="12.75">
      <c r="B211" s="7"/>
      <c r="C211" s="7"/>
    </row>
    <row r="212" spans="2:3" ht="12.75">
      <c r="B212" s="7"/>
      <c r="C212" s="7"/>
    </row>
    <row r="213" spans="2:3" ht="12.75">
      <c r="B213" s="7"/>
      <c r="C213" s="7"/>
    </row>
    <row r="214" spans="2:3" ht="12.75">
      <c r="B214" s="7"/>
      <c r="C214" s="7"/>
    </row>
    <row r="215" spans="2:3" ht="12.75">
      <c r="B215" s="7"/>
      <c r="C215" s="7"/>
    </row>
    <row r="216" spans="2:3" ht="12.75">
      <c r="B216" s="7"/>
      <c r="C216" s="7"/>
    </row>
    <row r="217" spans="2:3" ht="12.75">
      <c r="B217" s="7"/>
      <c r="C217" s="7"/>
    </row>
    <row r="218" spans="2:3" ht="12.75">
      <c r="B218" s="7"/>
      <c r="C218" s="7"/>
    </row>
    <row r="219" spans="2:3" ht="12.75">
      <c r="B219" s="7"/>
      <c r="C219" s="7"/>
    </row>
    <row r="220" spans="2:3" ht="12.75">
      <c r="B220" s="7"/>
      <c r="C220" s="7"/>
    </row>
    <row r="221" spans="2:3" ht="12.75">
      <c r="B221" s="7"/>
      <c r="C221" s="7"/>
    </row>
    <row r="222" spans="2:3" ht="12.75">
      <c r="B222" s="7"/>
      <c r="C222" s="7"/>
    </row>
    <row r="223" spans="2:3" ht="12.75">
      <c r="B223" s="7"/>
      <c r="C223" s="7"/>
    </row>
    <row r="224" spans="2:3" ht="12.75">
      <c r="B224" s="7"/>
      <c r="C224" s="7"/>
    </row>
    <row r="225" spans="2:3" ht="12.75">
      <c r="B225" s="7"/>
      <c r="C225" s="7"/>
    </row>
    <row r="226" spans="2:3" ht="12.75">
      <c r="B226" s="7"/>
      <c r="C226" s="7"/>
    </row>
    <row r="227" spans="2:3" ht="12.75">
      <c r="B227" s="7"/>
      <c r="C227" s="7"/>
    </row>
    <row r="228" spans="2:3" ht="12.75">
      <c r="B228" s="7"/>
      <c r="C228" s="7"/>
    </row>
    <row r="229" spans="2:3" ht="12.75">
      <c r="B229" s="7"/>
      <c r="C229" s="7"/>
    </row>
    <row r="230" spans="2:3" ht="12.75">
      <c r="B230" s="7"/>
      <c r="C230" s="7"/>
    </row>
    <row r="231" spans="2:3" ht="12.75">
      <c r="B231" s="7"/>
      <c r="C231" s="7"/>
    </row>
    <row r="232" spans="2:3" ht="12.75">
      <c r="B232" s="7"/>
      <c r="C232" s="7"/>
    </row>
    <row r="233" spans="2:3" ht="12.75">
      <c r="B233" s="7"/>
      <c r="C233" s="7"/>
    </row>
    <row r="234" spans="2:3" ht="12.75">
      <c r="B234" s="7"/>
      <c r="C234" s="7"/>
    </row>
    <row r="235" spans="2:3" ht="12.75">
      <c r="B235" s="7"/>
      <c r="C235" s="7"/>
    </row>
    <row r="236" spans="2:3" ht="12.75">
      <c r="B236" s="7"/>
      <c r="C236" s="7"/>
    </row>
    <row r="237" spans="2:3" ht="12.75">
      <c r="B237" s="7"/>
      <c r="C237" s="7"/>
    </row>
    <row r="238" spans="2:3" ht="12.75">
      <c r="B238" s="7"/>
      <c r="C238" s="7"/>
    </row>
    <row r="239" spans="2:3" ht="12.75">
      <c r="B239" s="7"/>
      <c r="C239" s="7"/>
    </row>
    <row r="240" spans="2:3" ht="12.75">
      <c r="B240" s="7"/>
      <c r="C240" s="7"/>
    </row>
    <row r="241" spans="2:3" ht="12.75">
      <c r="B241" s="7"/>
      <c r="C241" s="7"/>
    </row>
    <row r="242" spans="2:3" ht="12.75">
      <c r="B242" s="7"/>
      <c r="C242" s="7"/>
    </row>
    <row r="243" spans="2:3" ht="12.75">
      <c r="B243" s="7"/>
      <c r="C243" s="7"/>
    </row>
    <row r="244" spans="2:3" ht="12.75">
      <c r="B244" s="7"/>
      <c r="C244" s="7"/>
    </row>
    <row r="245" spans="2:3" ht="12.75">
      <c r="B245" s="7"/>
      <c r="C245" s="7"/>
    </row>
    <row r="246" spans="2:3" ht="12.75">
      <c r="B246" s="7"/>
      <c r="C246" s="7"/>
    </row>
    <row r="247" spans="2:3" ht="12.75">
      <c r="B247" s="7"/>
      <c r="C247" s="7"/>
    </row>
    <row r="248" spans="2:3" ht="12.75">
      <c r="B248" s="7"/>
      <c r="C248" s="7"/>
    </row>
    <row r="249" spans="2:3" ht="12.75">
      <c r="B249" s="7"/>
      <c r="C249" s="7"/>
    </row>
    <row r="250" spans="2:3" ht="12.75">
      <c r="B250" s="7"/>
      <c r="C250" s="7"/>
    </row>
    <row r="251" spans="2:3" ht="12.75">
      <c r="B251" s="7"/>
      <c r="C251" s="7"/>
    </row>
    <row r="252" spans="2:3" ht="12.75">
      <c r="B252" s="7"/>
      <c r="C252" s="7"/>
    </row>
  </sheetData>
  <mergeCells count="3">
    <mergeCell ref="C2:L2"/>
    <mergeCell ref="B4:C4"/>
    <mergeCell ref="B10:D10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- Jacques RAPP</dc:creator>
  <cp:keywords/>
  <dc:description/>
  <cp:lastModifiedBy>Jean - Jacques RAPP</cp:lastModifiedBy>
  <dcterms:created xsi:type="dcterms:W3CDTF">2010-10-02T11:18:56Z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